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2255" windowHeight="7365" activeTab="1"/>
  </bookViews>
  <sheets>
    <sheet name="Οδηγίες" sheetId="1" r:id="rId1"/>
    <sheet name="Input Form" sheetId="2" r:id="rId2"/>
  </sheets>
  <definedNames>
    <definedName name="ListA">#REF!</definedName>
    <definedName name="OLE_LINK1" localSheetId="0">'Οδηγίες'!$A$2</definedName>
    <definedName name="OLE_LINK3" localSheetId="0">'Οδηγίες'!$B$19</definedName>
    <definedName name="_xlnm.Print_Area" localSheetId="1">'Input Form'!$B$1:$F$39</definedName>
  </definedNames>
  <calcPr fullCalcOnLoad="1"/>
</workbook>
</file>

<file path=xl/comments2.xml><?xml version="1.0" encoding="utf-8"?>
<comments xmlns="http://schemas.openxmlformats.org/spreadsheetml/2006/main">
  <authors>
    <author>MOF</author>
  </authors>
  <commentList>
    <comment ref="B7" authorId="0">
      <text>
        <r>
          <rPr>
            <b/>
            <sz val="8"/>
            <rFont val="Tahoma"/>
            <family val="0"/>
          </rPr>
          <t>MOF:</t>
        </r>
        <r>
          <rPr>
            <sz val="8"/>
            <rFont val="Tahoma"/>
            <family val="0"/>
          </rPr>
          <t xml:space="preserve">
Αναφέρεται σε μόνιμους δημόσιους υπάλληλους που υπηρετούν στο Υπουργείο/Τμήμα/Υπηρεσία έναντι  οργανικής θέσης. Από την κατηγορία αυτή εξαιρούνται το Γενικό Διοικητικό, Γενικό Γραμματειακό, και Γενικό Βοηθητικό Προσωπικό καθώς και το προσωπικό που υπάγεται είτε στο Γενικό Λογιστήριο είτε στο Τμήμα Υπηρεσιών Πληροφορικής και είναι τοποθετημένοι στα διάφορα Υπουργεία / Τμήματα / Υπηρεσίες.</t>
        </r>
      </text>
    </comment>
    <comment ref="B8" authorId="0">
      <text>
        <r>
          <rPr>
            <b/>
            <sz val="8"/>
            <rFont val="Tahoma"/>
            <family val="0"/>
          </rPr>
          <t>MOF:</t>
        </r>
        <r>
          <rPr>
            <sz val="8"/>
            <rFont val="Tahoma"/>
            <family val="0"/>
          </rPr>
          <t xml:space="preserve">
Αναφέρεται σε μέλη του Δικαστικού Σώματος (Δικαστές και Πρόεδροι Δικαστηρίων)</t>
        </r>
      </text>
    </comment>
    <comment ref="B9" authorId="0">
      <text>
        <r>
          <rPr>
            <b/>
            <sz val="8"/>
            <rFont val="Tahoma"/>
            <family val="0"/>
          </rPr>
          <t>MOF:</t>
        </r>
        <r>
          <rPr>
            <sz val="8"/>
            <rFont val="Tahoma"/>
            <family val="0"/>
          </rPr>
          <t xml:space="preserve">
Αναφέρεται σε μόνιμα στελέχη της Εθνικής Φρουράς (εκτός Ε.Π.Υ.)</t>
        </r>
      </text>
    </comment>
    <comment ref="B10" authorId="0">
      <text>
        <r>
          <rPr>
            <b/>
            <sz val="8"/>
            <rFont val="Tahoma"/>
            <family val="0"/>
          </rPr>
          <t>MOF:</t>
        </r>
        <r>
          <rPr>
            <sz val="8"/>
            <rFont val="Tahoma"/>
            <family val="0"/>
          </rPr>
          <t xml:space="preserve">
Αναφέρεται σε μόνιμα μέλη της Αστυνομικής Δύναμης Κύπρου</t>
        </r>
      </text>
    </comment>
    <comment ref="B11" authorId="0">
      <text>
        <r>
          <rPr>
            <b/>
            <sz val="8"/>
            <rFont val="Tahoma"/>
            <family val="0"/>
          </rPr>
          <t>MOF:</t>
        </r>
        <r>
          <rPr>
            <sz val="8"/>
            <rFont val="Tahoma"/>
            <family val="0"/>
          </rPr>
          <t xml:space="preserve">
Αναφέρεται σε μόνιμα μέλη της Πυροσβεστικής Υπηρεσίας</t>
        </r>
      </text>
    </comment>
    <comment ref="B12" authorId="0">
      <text>
        <r>
          <rPr>
            <b/>
            <sz val="8"/>
            <rFont val="Tahoma"/>
            <family val="0"/>
          </rPr>
          <t>MOF:</t>
        </r>
        <r>
          <rPr>
            <sz val="8"/>
            <rFont val="Tahoma"/>
            <family val="0"/>
          </rPr>
          <t xml:space="preserve">
Αναφέρεται σε μόνιμους Εκπαιδευτικούς που διορίζονται από την Επιτροπή Εκπαιδευτικής Υπηρεσίας</t>
        </r>
      </text>
    </comment>
    <comment ref="B15" authorId="0">
      <text>
        <r>
          <rPr>
            <b/>
            <sz val="8"/>
            <rFont val="Tahoma"/>
            <family val="0"/>
          </rPr>
          <t>MOF:</t>
        </r>
        <r>
          <rPr>
            <sz val="8"/>
            <rFont val="Tahoma"/>
            <family val="0"/>
          </rPr>
          <t xml:space="preserve">
Αναφέρεται σε έκτακτους υπαλλήλους που απασχολούνται στο Υπουργείο / Τμήμα / Υπηρεσία και τα συμβόλαια των οποίων έχουν καταστεί αορίστου χρόνου.</t>
        </r>
      </text>
    </comment>
    <comment ref="B16" authorId="0">
      <text>
        <r>
          <rPr>
            <b/>
            <sz val="8"/>
            <rFont val="Tahoma"/>
            <family val="0"/>
          </rPr>
          <t>MOF:</t>
        </r>
        <r>
          <rPr>
            <sz val="8"/>
            <rFont val="Tahoma"/>
            <family val="0"/>
          </rPr>
          <t xml:space="preserve">
Αναφέρεται σε έκτακτους υπαλλήλους που απασχολούνται στο Υπουργείο / Τμήμα / Υπηρεσία με συμβόλαια ορισμένου χρόνου. Τα συμβόλαια αυτά είναι συνεχή με μέγιστη διάρκεια 2 χρόνια.</t>
        </r>
      </text>
    </comment>
    <comment ref="B17" authorId="0">
      <text>
        <r>
          <rPr>
            <b/>
            <sz val="8"/>
            <rFont val="Tahoma"/>
            <family val="0"/>
          </rPr>
          <t>MOF:</t>
        </r>
        <r>
          <rPr>
            <sz val="8"/>
            <rFont val="Tahoma"/>
            <family val="0"/>
          </rPr>
          <t xml:space="preserve">
Αναφέρεται σε έκτακτους υπαλλήλους που απασχολούνται στο Υπουργείο / Τμήμα / Υπηρεσία σε 15νθήμερη συνεχή βάση, λόγω:
 α. ακύρωσης του διορισμού τους
 β. λήξης των ορισμένου χρόνου συμβολαίων απασχόλησης τους και συνέχιση  της απασχόλησης τους υπό το καθεστώς 15νθήμερων συνεχών συμβολαίων μέχρι τον καταρτισμό των νέων καταλόγων.
</t>
        </r>
      </text>
    </comment>
    <comment ref="B18" authorId="0">
      <text>
        <r>
          <rPr>
            <b/>
            <sz val="8"/>
            <rFont val="Tahoma"/>
            <family val="0"/>
          </rPr>
          <t>MOF:</t>
        </r>
        <r>
          <rPr>
            <sz val="8"/>
            <rFont val="Tahoma"/>
            <family val="0"/>
          </rPr>
          <t xml:space="preserve">
Αναφέρεται σε έκτακτους υπαλλήλους που απασχολούνται στο Υπουργείο / Τμήμα / Υπηρεσία σε 15νθήμερη βάση για αντικατάσταση υπαλλήλων που απουσιάζουν προσωρινά από την εργασία τους.</t>
        </r>
      </text>
    </comment>
    <comment ref="B21" authorId="0">
      <text>
        <r>
          <rPr>
            <b/>
            <sz val="8"/>
            <rFont val="Tahoma"/>
            <family val="0"/>
          </rPr>
          <t>MOF:</t>
        </r>
        <r>
          <rPr>
            <sz val="8"/>
            <rFont val="Tahoma"/>
            <family val="0"/>
          </rPr>
          <t xml:space="preserve">
Αναφέρεται στους μόνιμους ωρομίσθιους υπαλλήλους που απασχολούνται στο Υπουργείο / Τμήμα / Υπηρεσία.</t>
        </r>
      </text>
    </comment>
    <comment ref="B22" authorId="0">
      <text>
        <r>
          <rPr>
            <b/>
            <sz val="8"/>
            <rFont val="Tahoma"/>
            <family val="0"/>
          </rPr>
          <t>MOF:</t>
        </r>
        <r>
          <rPr>
            <sz val="8"/>
            <rFont val="Tahoma"/>
            <family val="0"/>
          </rPr>
          <t xml:space="preserve">
Αναφέρεται στους εποχικούς ωρομίσθιους υπαλλήλους που απασχολούνται στο Υπουργείο / Τμήμα / Υπηρεσία.</t>
        </r>
      </text>
    </comment>
    <comment ref="B24" authorId="0">
      <text>
        <r>
          <rPr>
            <b/>
            <sz val="8"/>
            <rFont val="Tahoma"/>
            <family val="0"/>
          </rPr>
          <t>MOF:</t>
        </r>
        <r>
          <rPr>
            <sz val="8"/>
            <rFont val="Tahoma"/>
            <family val="0"/>
          </rPr>
          <t xml:space="preserve">
Στα πεδία αυτά συμπληρώνονται οι αριθμοί των υπαλλήλων που υπάγονται σε τρεις συγκεκριμένες κατηγορίες προσωπικού. Οι κατηγορίες αυτές είναι Έκτακτοι Εκπαιδευτικοί, Ειδικοί Αστυφύλακες και Ε.Π.Υ. </t>
        </r>
      </text>
    </comment>
    <comment ref="B32" authorId="0">
      <text>
        <r>
          <rPr>
            <b/>
            <sz val="8"/>
            <rFont val="Tahoma"/>
            <family val="0"/>
          </rPr>
          <t>MOF:</t>
        </r>
        <r>
          <rPr>
            <sz val="8"/>
            <rFont val="Tahoma"/>
            <family val="0"/>
          </rPr>
          <t xml:space="preserve">
Στα πεδίο αυτό εισάγεται ο αριθμός των έκτακτων υπαλλήλων οι οποίοι έχουν καταστεί πλεονάζον προσωπικό (εάν υπάρχει) είτε λόγω πλήρωσης των κενών μονίμων θέσεων έναντι των οποίων υπηρετούσαν, είτε επειδή η αντίστοιχη υπηρεσιακή ανάγκη έναντι της οποίας υπηρετούσαν έπαψε να υφίσταται.</t>
        </r>
      </text>
    </comment>
    <comment ref="B34" authorId="0">
      <text>
        <r>
          <rPr>
            <b/>
            <sz val="8"/>
            <rFont val="Tahoma"/>
            <family val="0"/>
          </rPr>
          <t>MOF:</t>
        </r>
        <r>
          <rPr>
            <sz val="8"/>
            <rFont val="Tahoma"/>
            <family val="0"/>
          </rPr>
          <t xml:space="preserve">
Στα πεδία αυτά συμπληρώνονται ο τίτλος της θέσης (π.χ. έκτακτος Λειτουργός Πολεοδομίας) και ο αριθμός των έκτακτων υπαλλήλων, ανά θέση, που έχουν καταστεί πλεονάζον προσωπικό.</t>
        </r>
      </text>
    </comment>
    <comment ref="B6" authorId="0">
      <text>
        <r>
          <rPr>
            <b/>
            <sz val="8"/>
            <rFont val="Tahoma"/>
            <family val="0"/>
          </rPr>
          <t>MOF:</t>
        </r>
        <r>
          <rPr>
            <sz val="8"/>
            <rFont val="Tahoma"/>
            <family val="0"/>
          </rPr>
          <t xml:space="preserve">
Στα πεδία αυτά συμπληρώνονται οι αριθμοί των υπηρετούντων υπαλλήλων  σε εγκεκριμένες  οργανικές μόνιμες θέσεις σύμφωνα με τον Προϋπολογισμό του Υπουργείου/Τμήματος/Υπηρεσίας, καθώς και οι αριθμοί των θέσεων που παραμένουν κενές. Συνολικά εμφανίζονται 6 κατηγορίες προσωπικού (Δημόσια Υπηρεσία, Δικαστική Υπηρεσία, Στρατός, Αστυνομία, Πυροσβεστική και Εκπαιδευτική Υπηρεσία). Ανάλογα με το Υπουργείο/Τμήμα/Υπηρεσία ενεργοποιούνται και οι αντίστοιχες κατηγορίες προσωπικού, οι οποίες εμφανίζονται με μαύρη γραμματοσειρά. (π.χ. στην περίπτωση του Υπουργείου Άμυνας θα ενεργοποιηθούν οι κατηγορίες ‘Δημόσια Υπηρεσία’ και ‘Στρατός’) Οι μη ενεργοποιημένες κατηγορίες εμφανίζονται με γκρίζα γραμματοσειρά. 
Κατά τη συμπλήρωση των ενεργοποιημένων κατηγοριών προσωπικού, εξαιρούνται οι υπάλληλοι του εναλλάξιμου προσωπικού (Γενικό Διοικητικό, Γενικό Γραμματειακό, και Γενικό Βοηθητικό Προσωπικό), καθώς και το προσωπικό που υπάγεται είτε στο Γενικό Λογιστήριο είτε στο Τμήμα Υπηρεσιών Πληροφορικής και είναι τοποθετημένοι στα διάφορα Υπουργεία / Τμήματα / Υπηρεσίες.
</t>
        </r>
      </text>
    </comment>
    <comment ref="B14" authorId="0">
      <text>
        <r>
          <rPr>
            <b/>
            <sz val="8"/>
            <rFont val="Tahoma"/>
            <family val="0"/>
          </rPr>
          <t>MOF:</t>
        </r>
        <r>
          <rPr>
            <sz val="8"/>
            <rFont val="Tahoma"/>
            <family val="0"/>
          </rPr>
          <t xml:space="preserve">
Στα πεδία αυτά συμπληρώνονται οι αριθμοί των έκτακτων υπαλλήλων (αναλόγως της κατηγορίας στην οποία ανήκουν) που υπηρετούν στο Υπουργείο/Τμήμα/Υπηρεσία και δεν ανήκουν στο Εναλλάξιμο Προσωπικό, στο Γενικό Λογιστήριο ή στο Τμήμα Υπηρεσιών Πληροφορικής.</t>
        </r>
      </text>
    </comment>
  </commentList>
</comments>
</file>

<file path=xl/sharedStrings.xml><?xml version="1.0" encoding="utf-8"?>
<sst xmlns="http://schemas.openxmlformats.org/spreadsheetml/2006/main" count="379" uniqueCount="279">
  <si>
    <t>Σύνολο Υπηρετούντων Εκτάκτων</t>
  </si>
  <si>
    <t xml:space="preserve">    Δικαστική Υπηρεσία</t>
  </si>
  <si>
    <t xml:space="preserve">    Στρατός </t>
  </si>
  <si>
    <t xml:space="preserve">    Αστυνομία</t>
  </si>
  <si>
    <t>Κατηγορία Θέσεων</t>
  </si>
  <si>
    <t xml:space="preserve">    Εκπαιδευτική Υπηρεσία</t>
  </si>
  <si>
    <t xml:space="preserve">    Πυροσβεστική</t>
  </si>
  <si>
    <t xml:space="preserve">    Έκτακτοι Εκπαιδευτικοί</t>
  </si>
  <si>
    <t xml:space="preserve">    Ειδικοι Αστυφύλακες</t>
  </si>
  <si>
    <t>Σημειώσεις</t>
  </si>
  <si>
    <t>Αρ. Υπηρετουντων</t>
  </si>
  <si>
    <t xml:space="preserve">    Δημόσια Υπηρεσία</t>
  </si>
  <si>
    <t xml:space="preserve">    Ε.Π.Υ.</t>
  </si>
  <si>
    <t>01</t>
  </si>
  <si>
    <t>0101</t>
  </si>
  <si>
    <t>0103</t>
  </si>
  <si>
    <t>0104</t>
  </si>
  <si>
    <t>0105</t>
  </si>
  <si>
    <t>02</t>
  </si>
  <si>
    <t>0201</t>
  </si>
  <si>
    <t>0203</t>
  </si>
  <si>
    <t>03</t>
  </si>
  <si>
    <t>0301</t>
  </si>
  <si>
    <t>0302</t>
  </si>
  <si>
    <t>0303</t>
  </si>
  <si>
    <t>0304</t>
  </si>
  <si>
    <t>030501</t>
  </si>
  <si>
    <t>0305</t>
  </si>
  <si>
    <t>0306</t>
  </si>
  <si>
    <t>0307</t>
  </si>
  <si>
    <t>0308</t>
  </si>
  <si>
    <t>0309</t>
  </si>
  <si>
    <t>11</t>
  </si>
  <si>
    <t>1101</t>
  </si>
  <si>
    <t>1102</t>
  </si>
  <si>
    <t>1103</t>
  </si>
  <si>
    <t>12</t>
  </si>
  <si>
    <t>1201</t>
  </si>
  <si>
    <t>1202</t>
  </si>
  <si>
    <t>1204</t>
  </si>
  <si>
    <t>1205</t>
  </si>
  <si>
    <t>1206</t>
  </si>
  <si>
    <t>1207</t>
  </si>
  <si>
    <t>1208</t>
  </si>
  <si>
    <t>1209</t>
  </si>
  <si>
    <t>1210</t>
  </si>
  <si>
    <t>1211</t>
  </si>
  <si>
    <t>1212</t>
  </si>
  <si>
    <t>1213</t>
  </si>
  <si>
    <t>13</t>
  </si>
  <si>
    <t>1301</t>
  </si>
  <si>
    <t>1302</t>
  </si>
  <si>
    <t>1303</t>
  </si>
  <si>
    <t>1304</t>
  </si>
  <si>
    <t>14</t>
  </si>
  <si>
    <t>1401</t>
  </si>
  <si>
    <t>1402</t>
  </si>
  <si>
    <t>1404</t>
  </si>
  <si>
    <t>15</t>
  </si>
  <si>
    <t>1501</t>
  </si>
  <si>
    <t>1502</t>
  </si>
  <si>
    <t>1503</t>
  </si>
  <si>
    <t>1504</t>
  </si>
  <si>
    <t>1505</t>
  </si>
  <si>
    <t>1506</t>
  </si>
  <si>
    <t>1507</t>
  </si>
  <si>
    <t>1508</t>
  </si>
  <si>
    <t>1509</t>
  </si>
  <si>
    <t>1510</t>
  </si>
  <si>
    <t>16</t>
  </si>
  <si>
    <t>1601</t>
  </si>
  <si>
    <t>1602</t>
  </si>
  <si>
    <t>1603</t>
  </si>
  <si>
    <t>1604</t>
  </si>
  <si>
    <t>1605</t>
  </si>
  <si>
    <t>1606</t>
  </si>
  <si>
    <t>1607</t>
  </si>
  <si>
    <t>1608</t>
  </si>
  <si>
    <t>1609</t>
  </si>
  <si>
    <t>1610</t>
  </si>
  <si>
    <t>1611</t>
  </si>
  <si>
    <t>1612</t>
  </si>
  <si>
    <t>1613</t>
  </si>
  <si>
    <t>1614</t>
  </si>
  <si>
    <t>17</t>
  </si>
  <si>
    <t>1701</t>
  </si>
  <si>
    <t>1702</t>
  </si>
  <si>
    <t>18</t>
  </si>
  <si>
    <t>1801</t>
  </si>
  <si>
    <t>1803</t>
  </si>
  <si>
    <t>1804</t>
  </si>
  <si>
    <t>1805</t>
  </si>
  <si>
    <t>1806</t>
  </si>
  <si>
    <t>1807</t>
  </si>
  <si>
    <t>18071</t>
  </si>
  <si>
    <t>1808</t>
  </si>
  <si>
    <t>1809</t>
  </si>
  <si>
    <t>19</t>
  </si>
  <si>
    <t>1901</t>
  </si>
  <si>
    <t>1902</t>
  </si>
  <si>
    <t>20</t>
  </si>
  <si>
    <t>2001</t>
  </si>
  <si>
    <t>200111</t>
  </si>
  <si>
    <t>200112</t>
  </si>
  <si>
    <t>2002</t>
  </si>
  <si>
    <t>2003</t>
  </si>
  <si>
    <t>2004</t>
  </si>
  <si>
    <t>2005</t>
  </si>
  <si>
    <t>200513</t>
  </si>
  <si>
    <t>200514</t>
  </si>
  <si>
    <t>2006</t>
  </si>
  <si>
    <t>2007</t>
  </si>
  <si>
    <t>2008</t>
  </si>
  <si>
    <t>21</t>
  </si>
  <si>
    <t>2101</t>
  </si>
  <si>
    <t>2102</t>
  </si>
  <si>
    <t>2103</t>
  </si>
  <si>
    <t>2105</t>
  </si>
  <si>
    <t>2108</t>
  </si>
  <si>
    <t>2109</t>
  </si>
  <si>
    <t>2110</t>
  </si>
  <si>
    <t>2111</t>
  </si>
  <si>
    <t>2112</t>
  </si>
  <si>
    <t>2113</t>
  </si>
  <si>
    <t>22</t>
  </si>
  <si>
    <t>2201</t>
  </si>
  <si>
    <t>2202</t>
  </si>
  <si>
    <t>2203</t>
  </si>
  <si>
    <t>2204</t>
  </si>
  <si>
    <t>2205</t>
  </si>
  <si>
    <t>2206</t>
  </si>
  <si>
    <t>0101 - ΠΡΟΕΔΡΙΑ ΚΑΙ ΠΡΟΕΔΡΙΚΟ ΜΕΓΑΡΟ</t>
  </si>
  <si>
    <t>0103 - ΥΠΟΥΡΓΙΚΟ ΣΥΜΒΟΥΛΙΟ</t>
  </si>
  <si>
    <t>0104 - ΒΟΥΛΗ ΤΩΝ ΑΝΤΙΠΡΟΣΩΠΩΝ</t>
  </si>
  <si>
    <t>0105 - ΔΙΚΑΣΤΙΚΗ ΥΠΗΡΕΣΙΑ</t>
  </si>
  <si>
    <t>0201 - ΝΟΜΙΚΗ ΥΠΗΡΕΣΙΑ</t>
  </si>
  <si>
    <t>0203 - ΕΠΙΤΡΟΠΗ ΔΗΜΟΣΙΑΣ ΥΠΗΡΕΣΙΑΣ</t>
  </si>
  <si>
    <t>0301 - ΕΠΙΤΡΟΠΗ ΕΚΠΑΙΔΕΥΤΙΚΗΣ ΥΠΗΡΕΣΙΑΣ</t>
  </si>
  <si>
    <t>0302 - ΓΡΑΦΕΙΟ ΕΠΙΤΡΟΠΟΥ ΔΙΟΙΚΗΣΕΩΣ</t>
  </si>
  <si>
    <t>0303 - ΕΠΙΤΡΟΠΗ ΠΡΟΣΤΑΣΙΑΣ ΑΝΤΑΓΩΝΙΣΜΟΥ</t>
  </si>
  <si>
    <t>0304 - ΓΡΑΦΕΙΟ ΕΠΙΤΡ. ΠΡΟΣΤΑΣ. ΔΕΔΟΜΕΝΩΝ ΠΡΟΣ. ΧΑΡΑΚΤΗΡΑ</t>
  </si>
  <si>
    <t>030501 - ΓΡΑΦΕΙΟ ΕΠ. ΠΡΟΣΤΑΣΙΑΣ ΤΟΥ ΠΑΙΔΙΟΥ</t>
  </si>
  <si>
    <t>0305 - ΓΡΑΦΕΙΟ ΕΦΟΡΟΥ ΕΛΕΓΧΟΥ ΚΡΑΤΙΚΩΝ ΕΝΙΣΧΥΣΕΩΝ</t>
  </si>
  <si>
    <t>0306 - ΥΠΗΡΕΣΙΑ ΕΣΩΤΕΡΙΚΟΥ ΕΛΕΓΧΟΥ</t>
  </si>
  <si>
    <t>0307 - ΑΝΑΘΕΩΡΗΤΙΚΗ ΑΡΧΗ ΠΡΟΣΦΟΡΩΝ</t>
  </si>
  <si>
    <t>0308 - ΥΠΗΡΕΣΙΑ ΕΠΟΠΤΕΙΑΣ ΚΑΙ ΑΝΑΠΤΥΞΗΣ ΣΥΝ/ΚΩΝ ΕΤΑΙΡΕΙΩΝ</t>
  </si>
  <si>
    <t>0309 - ΑΝΑΘΕΩΡΗΤΙΚΗ ΑΡΧΗ ΠΡΟΣΦΥΓΩΝ</t>
  </si>
  <si>
    <t>1101 - ΥΠΟΥΡΓΕΙΟ ΑΜΥΝΑΣ (ΔΙΟΙΚΗΣΗ)</t>
  </si>
  <si>
    <t>1102 - ΚΥΠΡΙΑΚΟΣ ΣΤΡΑΤΟΣ</t>
  </si>
  <si>
    <t>1103 - EΘΝΙΚΗ ΦΡΟΥΡΑ</t>
  </si>
  <si>
    <t>1201 - ΥΠΟΥΡΓΕΙΟ ΓΕΩΡΓΙΑΣ ΦΥΣΙΚΩΝ ΠΟΡΩΝ ΚΑΙ ΠΕΡΙΒΑΛΛΟΝΤΟΣ (ΔΙΟΙΚΗΣΗ)</t>
  </si>
  <si>
    <t>1202 - ΤΜΗΜΑ ΓΕΩΡΓΙΑΣ</t>
  </si>
  <si>
    <t>1204 - ΚΤΗΝΙΑΤΡΙΑΚΕΣ ΥΠΗΡΕΣΙΕΣ</t>
  </si>
  <si>
    <t>1205 - ΤΜΗΜΑ ΔΑΣΩΝ</t>
  </si>
  <si>
    <t>1206 - ΤΜΗΜΑ ΑΝΑΠΤΥΞΕΩΣ ΥΔΑΤΩΝ</t>
  </si>
  <si>
    <t>1207 - ΤΜΗΜΑ ΓΕΩΛΟΓΙΚΗΣ ΕΠΙΣΚΟΠΗΣΕΩΣ</t>
  </si>
  <si>
    <t>1208 - ΜΕΤΕΩΡΟΛΟΓΙΚΗ ΥΠΗΡΕΣΙΑ</t>
  </si>
  <si>
    <t>1209 - ΤΜΗΜΑ ΑΝΑΔΑΣΜΟΥ</t>
  </si>
  <si>
    <t>1210 - ΥΠΗΡΕΣΙΑ ΜΕΤΑΛΛΕΙΩΝ</t>
  </si>
  <si>
    <t>1211 - ΙΝΣΤΙΤΟΥΤΟ ΓΕΩΡΓΙΚΩΝ ΕΡΕΥΝΩΝ</t>
  </si>
  <si>
    <t>1212 - ΤΜΗΜΑ ΑΛΙΕΙΑΣ ΚΑΙ ΘΑΛΑΣΣΙΩΝ ΕΡΕΥΝΩΝ</t>
  </si>
  <si>
    <t>1213 - ΤΜΗΜΑ ΠΕΡΙΒΑΛΛΟΝΤΟΣ</t>
  </si>
  <si>
    <t xml:space="preserve">1301 - ΥΠΟΥΡΓΕΙΟ ΔΙΚΑΙΟΣΥΝΗΣ ΚΑΙ ΔΗΜΟΣΙΑΣ ΤΑΞΕΩΣ (ΔΙΟΙΚΗΣΗ) </t>
  </si>
  <si>
    <t>1302 - ΦΥΛΑΚΕΣ</t>
  </si>
  <si>
    <t>1303 - ΑΣΤΥΝΟΜΙΑ</t>
  </si>
  <si>
    <t>1304 - ΠΥΡΟΣΒΕΣΤΙΚΗ ΥΠΗΡΕΣΙΑ</t>
  </si>
  <si>
    <t>1401 - ΥΠΟΥΡΓΕΙΟ ΕΜΠΟΡΙΟΥ ΒΙΟΜΗΧΑΝΙΑΣ ΚΑΙ ΤΟΥΡΙΣΜΟΥ (ΔΙΟΙΚΗΣΗ)</t>
  </si>
  <si>
    <t>1402 - ΥΠΗΡΕΣΙΑ ΕΜΠΟΡΙΟΥ ΚΑΙ ΒΙΟΜΗΧΑΝΙΑΣ</t>
  </si>
  <si>
    <t>1404 - ΤΜΗΜΑ ΕΦΟΡ.ΕΤΑΙΡ. ΚΑΙ ΕΠΙΣΗΜΟΥ ΠΑΡΑΛΗΠΤΗ</t>
  </si>
  <si>
    <t>1501 - ΥΠΟΥΡΓΕΙΟ ΕΡΓΑΣΙΑΣ ΚΑΙ ΚΟΙΝΩΝΙΚΩΝ ΑΣΦΑΛΙΣΕΩΝ (ΔΙΟΙΚΗΣΗ)</t>
  </si>
  <si>
    <t>1502 - ΤΜΗΜΑ ΕΡΓΑΣΙΑΣ</t>
  </si>
  <si>
    <t>1503 - ΥΠΗΡΕΣΙΕΣ ΚΟΙΝΩΝΙΚΩΝ ΑΣΦΑΛΙΣΕΩΝ</t>
  </si>
  <si>
    <t>1504 - ΥΠΗΡΕΣΙΕΣ ΚΟΙΝΩΝΙΚΗΣ ΕΥΗΜΕΡΙΑΣ</t>
  </si>
  <si>
    <t>1505 - ΚΕΝΤΡΟ ΠΑΡΑΓΩΓΙΚΟΤΗΤΑΣ</t>
  </si>
  <si>
    <t>1506 - ΤΜΗΜΑ ΚΟΙΝΩΝΙΚΗΣ ΕΝΣΩΜΑΤΩΣΗΣ ΑΤΟΜΩΝ ΜΕ ΑΝΑΠΗΡΙΕΣ</t>
  </si>
  <si>
    <t>1507 - ΑΝΩΤΕΡΟ ΞΕΝΟΔΟΧΕΙΑΚΟ ΙΝΣΤΙΤΟΥΤΟ ΚΥΠΡΟΥ</t>
  </si>
  <si>
    <t>1508 - ΑΝΩΤΕΡΟ ΤΕΧΝΟΛΟΓΙΚΟ ΙΝΣΤΙΤΟΥΤΟ</t>
  </si>
  <si>
    <t>1509 - ΤΜΗΜΑ ΕΡΓΑΣΙΑΚΩΝ ΣΧΕΣΕΩΝ</t>
  </si>
  <si>
    <t>1510 - ΤΜΗΜΑ ΕΠΙΘΕΩΡΗΣΗΣ ΕΡΓΑΣΙΑΣ</t>
  </si>
  <si>
    <t>1601 - ΥΠΟΥΡΓΕΙΟ ΕΣΩΤΕΡΙΚΩΝ (ΔΙΟΙΚΗΣΗ)</t>
  </si>
  <si>
    <t>1602 - ΕΠΑΡΧΙΑΚΗ ΔΙΟΙΚΗΣΗ ΛΕΥΚΩΣΙΑΣ</t>
  </si>
  <si>
    <t>1603 - ΕΠΑΡΧΙΑΚΗ ΔΙΟΙΚΗΣΗ ΑΜΜΟΧΩΣΤΟΥ</t>
  </si>
  <si>
    <t>1604 - ΕΠΑΡΧΙΑΚΗ ΔΙΟΙΚΗΣΗ ΛΑΡΝΑΚΑΣ</t>
  </si>
  <si>
    <t>1605 - ΕΠΑΡΧΙΑΚΗ ΔΙΟΙΚΗΣΗ ΛΕΜΕΣΟΥ</t>
  </si>
  <si>
    <t>1606 - ΕΠΑΡΧΙΑΚΗ ΔΙΟΙΚΗΣΗ ΠΑΦΟΥ</t>
  </si>
  <si>
    <t>1607 - ΕΠΑΡΧΙΑΚΗ ΔΙΟΙΚΗΣΗ ΚΕΡΥΝΕΙΑΣ</t>
  </si>
  <si>
    <t>1608 - ΤΜΗΜΑ ΠΟΛΕΟΔΟΜΙΑΣ ΚΑΙ ΟΙΚΗΣΕΩΣ</t>
  </si>
  <si>
    <t>1609 - ΤΜΗΜΑ ΑΡΧΕΙΟΥ ΠΛΗΘΥΣΜΟΥ ΚΑΙ ΜΕΤΑΝΑΣΤΕΥΣΕΩΣ</t>
  </si>
  <si>
    <t>1610 - ΤΜΗΜΑ ΚΤΗΜΑΤΟΛΟΓΙΟΥ ΚΑΙ ΧΩΡΟΜΕΤΡΙΑΣ</t>
  </si>
  <si>
    <t>1611 - ΓΡΑΦΕΙΟ ΤΥΠΟΥ ΚΑΙ ΠΛΗΡΟΦΟΡΙΩΝ</t>
  </si>
  <si>
    <t>1612 - ΥΠΗΡΕΣΙΑ ΜΕΡΙΜΝΑΣ ΚΑΙ ΑΠΟΚΑΤΑΣ.ΕΚΤΟΠΙΣΘΕΝΤΩΝ</t>
  </si>
  <si>
    <t>1613 - ΠΟΛΙΤΙΚΗ ΑΜΥΝΑ</t>
  </si>
  <si>
    <t>1614 - ΥΠΗΡΕΣΙΑ ΑΣΥΛΟΥ</t>
  </si>
  <si>
    <t>1701 - ΥΠΟΥΡΓΕΙΟ ΕΞΩΤΕΡΙΚΩΝ (ΔΙΟΙΚΗΣΗ)</t>
  </si>
  <si>
    <t>1702 - ΕΞΩΤΕΡΙΚΕΣ ΥΠΗΡΕΣΙΕΣ</t>
  </si>
  <si>
    <t>1801 - ΥΠΟΥΡΓΕΙΟ ΟΙΚΟΝΟΜΙΚΩΝ (ΔΙΟΙΚΗΣΗ)</t>
  </si>
  <si>
    <t>1803 - ΤΜΗΜΑ ΤΕΛΩΝΕΙΩΝ</t>
  </si>
  <si>
    <t>1804 - ΤΜΗΜΑ ΕΣΩΤΕΡΙΚΩΝ ΠΡΟΣΟΔΩΝ</t>
  </si>
  <si>
    <t>1805 - ΣΤΑΤΙΣΤΙΚΗ ΥΠΗΡΕΣΙΑ</t>
  </si>
  <si>
    <t>1806 - ΤΜΗΜΑ ΚΡΑΤΙΚΩΝ ΑΓΟΡΩΝ ΚΑΙ ΠΡΟΜΗΘΕΙΩΝ</t>
  </si>
  <si>
    <t>1807 - ΤΜΗΜΑ ΔΗΜΟΣΙΑΣ ΔΙΟΙΚΗΣΗΣ ΚΑΙ ΠΡΟΣΩΠΙΚΟΥ</t>
  </si>
  <si>
    <t xml:space="preserve">18071 - ΑΚΑΔΗΜΙΑ ΔΗΜΟΣΙΑΣ  ΔΙΟΙΚΗΣΗΣ </t>
  </si>
  <si>
    <t>1808 - ΤΥΠΟΓΡΑΦΕΙΟ</t>
  </si>
  <si>
    <t>1809 - ΤΜΗΜΑ ΥΠΗΡΕΣΙΩΝ ΠΛΗΡΟΦΟΡΙΚΗΣ</t>
  </si>
  <si>
    <t>1901 - ΓΡΑΦΕΙΟ ΠΡΟΓΡΑΜΜΑΤΙΣΜΟΥ</t>
  </si>
  <si>
    <t>1902 - ΓΕΝΙΚΟ ΛΟΓΙΣΤΗΡΙΟ</t>
  </si>
  <si>
    <t>2001 - ΥΠΟΥΡΓΕΙΟ ΠΑΙΔΕΙΑΣ ΚΑΙ ΠΟΛΙΤΙΣΜΟΥ (ΔΙΟΙΚΗΣΗ)</t>
  </si>
  <si>
    <t>200111 - ΤΕΧΝΙΚΕΣ ΥΠΗΡΕΣΙΕΣ</t>
  </si>
  <si>
    <t>200112 - ΥΠΗΡΕΣΙΑ ΕΚΠΑΙΔΕΥΤΙΚΗΣ ΨΥΧΟΛΟΓΙΑΣ</t>
  </si>
  <si>
    <t>2002 - ΑΝΩΤΕΡΗ ΚΑΙ ΑΝΩΤΑΤΗ ΕΚΠΑΙΔΕΥΣΗ</t>
  </si>
  <si>
    <t>2003 - ΜΕΣΗ ΕΚΠΑΙΔΕΥΣΗ</t>
  </si>
  <si>
    <t>2004 - ΜΕΣΗ ΤΕΧΝΙΚΗ ΚΑΙ ΕΠΑΓΓΕΛΜΑΤΙΚΗ ΕΚΠΑΙΔΕΥΣΗΣ</t>
  </si>
  <si>
    <t>2005 - ΔΗΜΟΤΙΚΗ ΕΚΠΑΙΔΕΥΣΗ</t>
  </si>
  <si>
    <t>200513 - ΣΧΟΛΗ ΚΩΦΩΝ</t>
  </si>
  <si>
    <t>200514 - ΣΧΟΛΗ ΤΥΦΛΩΝ</t>
  </si>
  <si>
    <t>2006 - ΠΑΙΔΑΓΩΓΙΚΟ ΙΝΣΤΙΤΟΥΤΟ</t>
  </si>
  <si>
    <t>2007 - ΚΕΝΤΡΟ ΕΠΙΣΤΗΜΟΝΙΚΩΝ ΕΡΕΥΝΩΝ</t>
  </si>
  <si>
    <t>2008 - ΠΟΛΙΤΙΣΤΙΚΕΣ ΥΠΗΡΕΣΙΕΣ</t>
  </si>
  <si>
    <t>2101 - ΥΠΟΥΡΓΕΙΟ ΣΥΓΚΟΙΝΩΝΙΩΝ ΚΑΙ ΕΡΓΩΝ (ΔΙΟΙΚΗΣΗ)</t>
  </si>
  <si>
    <t>2102 - ΔΗΜΟΣΙΑ ΕΡΓΑ</t>
  </si>
  <si>
    <t>2103 - ΤΜΗΜΑ ΕΛΕΓΧΟΥ</t>
  </si>
  <si>
    <t>2105 - ΤΜΗΜΑ ΗΛΕΚΤΡΟΝΙΚΩΝ ΕΠΙΚΟΙΝΩΝΙΩΝ</t>
  </si>
  <si>
    <t>2108 - ΤΜΗΜΑ ΑΡΧΑΙΟΤΗΤΩΝ</t>
  </si>
  <si>
    <t>2109 - ΤΜΗΜΑ ΠΟΛΙΤΙΚΗΣ ΑΕΡΟΠΟΡΙΑΣ</t>
  </si>
  <si>
    <t>2110 - ΤΜΗΜΑ ΕΜΠΟΡΙΚΗΣ ΝΑΥΤΙΛΙΑΣ</t>
  </si>
  <si>
    <t>2111 - ΤΜΗΜΑ ΤΑΧΥΔΡΟΜΙΚΩΝ ΥΠΗΡΕΣΙΩΝ</t>
  </si>
  <si>
    <t>2112 - ΤΜΗΜΑ ΟΔΙΚΩΝ ΜΕΤΑΦΟΡΩΝ</t>
  </si>
  <si>
    <t>2113 - ΤΜΗΜΑ ΗΛΕΚΤΡΟΜΗΧΑΝΟΛΟΓΙΚΩΝ ΥΠΗΡΕΣΙΩΝ</t>
  </si>
  <si>
    <t>2201 - ΥΠΟΥΡΓΕΙΟ ΥΓΕΙΑΣ (ΔΙΟΙΚΗΣΗ)</t>
  </si>
  <si>
    <t>2202 - ΙΑΤΡΙΚΕΣ ΥΠΗΡ. ΚΑΙ ΥΠΗΡ.ΔΗΜΟΣΙΑΣ ΥΓΕΙΑΣ</t>
  </si>
  <si>
    <t>2203 - ΥΠΗΡΕΣΙΕΣ ΨΥΧΙΚΗΣ ΥΓΕΙΑΣ</t>
  </si>
  <si>
    <t>2204 - ΟΔΟΝΤΙΑΤΡΙΚΕΣ ΥΠΗΡΕΣΙΕΣ</t>
  </si>
  <si>
    <t>2205 - ΦΑΡΜΑΚΕΥΤΙΚΕΣ ΥΠΗΡΕΣΙΕΣ</t>
  </si>
  <si>
    <t>2206 - ΓΕΝΙΚΟ ΧΗΜΕΙΟ ΤΟΥ ΚΡΑΤΟΥΣ</t>
  </si>
  <si>
    <t>Selected</t>
  </si>
  <si>
    <t>Code</t>
  </si>
  <si>
    <t>Τίτλος Θέσης</t>
  </si>
  <si>
    <t>Αρ. Κενών Θέσεων</t>
  </si>
  <si>
    <t>Σύνολο (Άλλο Προσωπικό)</t>
  </si>
  <si>
    <t xml:space="preserve">Γενικό Σύνολο </t>
  </si>
  <si>
    <t>-</t>
  </si>
  <si>
    <t xml:space="preserve">1. Μόνιμες Οργανικές Θέσεις </t>
  </si>
  <si>
    <t>2. Υπηρετούντες Έκτακτοι στη Δημόσια Υπηρεσία</t>
  </si>
  <si>
    <t>3. Ωρομίσθιο Κυβερνητικό Προσωπικό</t>
  </si>
  <si>
    <t>4. Άλλο Προσωπικό</t>
  </si>
  <si>
    <t xml:space="preserve">    1.1 Δημόσια Υπηρεσία</t>
  </si>
  <si>
    <t xml:space="preserve">    1.2 Δικαστική Υπηρεσία</t>
  </si>
  <si>
    <t xml:space="preserve">    1.3 Στρατός </t>
  </si>
  <si>
    <t xml:space="preserve">    1.4 Αστυνομία</t>
  </si>
  <si>
    <t xml:space="preserve">    1.5 Πυροσβεστική</t>
  </si>
  <si>
    <t xml:space="preserve">    1.6 Εκπαιδευτική Υπηρεσία</t>
  </si>
  <si>
    <t xml:space="preserve">    2.1  Έκτακτοι Αορίστου Χρόνου</t>
  </si>
  <si>
    <t xml:space="preserve">    2.2 Έκτακτοι Ορισμένου Χρόνου</t>
  </si>
  <si>
    <t xml:space="preserve">    3.1 Μονιμο Ωρομίσθιο Προσωπικό</t>
  </si>
  <si>
    <t xml:space="preserve">    3.2 Εποχικό  Ωρομίσθιο Προσωπικό</t>
  </si>
  <si>
    <t xml:space="preserve">   4.1 Έκτακτοι Εκπαιδευτικοί</t>
  </si>
  <si>
    <t xml:space="preserve">   4.2 Ειδικοι Αστυφύλακες</t>
  </si>
  <si>
    <t xml:space="preserve">   4.3 Ε.Π.Υ.</t>
  </si>
  <si>
    <t>5. Πλεονάζον Έκτακτο Προσωπικό</t>
  </si>
  <si>
    <t/>
  </si>
  <si>
    <t xml:space="preserve">    2.3 Εκτακτοι 15νθήμεροι υπάλληλοι</t>
  </si>
  <si>
    <t xml:space="preserve">    2.4 Έκτακτοι 15νθήμεροι υπαλληλοι για αντικαταστάσεις</t>
  </si>
  <si>
    <t>ΣΤΕΛΕΧΩΣΗ ΥΠΟΥΡΓΕΙΩΝ (ΔΙΟΙΚΗΣΕΙΣ) / ΤΜΗΜΑΤΩΝ / ΥΠΗΡΕΣΙΩΝ / ΓΡΑΦΕΙΩΝ</t>
  </si>
  <si>
    <t>Αρ. Πλεοναζόντων</t>
  </si>
  <si>
    <t xml:space="preserve">   Πλεονάζον Έκτακτο Προσωπικό ανά θέση</t>
  </si>
  <si>
    <t>Σύνολο Ωρομισθιου Προσωπικού</t>
  </si>
  <si>
    <t>0202</t>
  </si>
  <si>
    <t>0202 - ΕΛΕΓΚΤΙΚΗ ΥΠΗΡΕΣΙΑ</t>
  </si>
  <si>
    <t>ΠΙΝΑΚΑΣ 1 - ΕΙΣΑΓΩΓΗ ΣΤΟΙΧΕΙΩΝ (v.1.1)</t>
  </si>
  <si>
    <t>Θέσεις Προυπολογισμού</t>
  </si>
  <si>
    <t>Θέσεις Προυπολογισμού 1.1</t>
  </si>
  <si>
    <t>Θέσεις Προυπολογισμού 1.2</t>
  </si>
  <si>
    <t>Θέσεις Προυπολογισμού 1.3</t>
  </si>
  <si>
    <t>Θέσεις Προυπολογισμού 1.4</t>
  </si>
  <si>
    <t>Θέσεις Προυπολογισμού 1.5</t>
  </si>
  <si>
    <t>Θέσεις Προυπολογισμού 1.6</t>
  </si>
  <si>
    <t>Εγκεκριμένες Θέσεις</t>
  </si>
  <si>
    <t xml:space="preserve">Σύνολο </t>
  </si>
  <si>
    <t xml:space="preserve">   4.4 Εθελοντές / Εθελόντριες</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</si>
</sst>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38">
    <font>
      <sz val="11"/>
      <color indexed="8"/>
      <name val="Calibri"/>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
      <u val="single"/>
      <sz val="11"/>
      <color indexed="12"/>
      <name val="Calibri"/>
      <family val="2"/>
    </font>
    <font>
      <u val="single"/>
      <sz val="11"/>
      <color indexed="36"/>
      <name val="Calibri"/>
      <family val="2"/>
    </font>
    <font>
      <b/>
      <sz val="11"/>
      <color indexed="8"/>
      <name val="Arial"/>
      <family val="2"/>
    </font>
    <font>
      <sz val="11"/>
      <color indexed="8"/>
      <name val="Arial"/>
      <family val="2"/>
    </font>
    <font>
      <sz val="10"/>
      <name val="MS Sans Serif"/>
      <family val="2"/>
    </font>
    <font>
      <b/>
      <i/>
      <sz val="14"/>
      <color indexed="12"/>
      <name val="Arial"/>
      <family val="2"/>
    </font>
    <font>
      <b/>
      <sz val="10"/>
      <name val="Arial"/>
      <family val="2"/>
    </font>
    <font>
      <b/>
      <sz val="11"/>
      <name val="Arial"/>
      <family val="2"/>
    </font>
    <font>
      <sz val="10"/>
      <color indexed="8"/>
      <name val="Arial"/>
      <family val="2"/>
    </font>
    <font>
      <sz val="10"/>
      <name val="Arial"/>
      <family val="2"/>
    </font>
    <font>
      <b/>
      <sz val="10.5"/>
      <name val="Arial"/>
      <family val="2"/>
    </font>
    <font>
      <b/>
      <sz val="10"/>
      <color indexed="8"/>
      <name val="Arial"/>
      <family val="2"/>
    </font>
    <font>
      <b/>
      <i/>
      <sz val="11"/>
      <color indexed="8"/>
      <name val="Arial"/>
      <family val="2"/>
    </font>
    <font>
      <i/>
      <sz val="9"/>
      <color indexed="8"/>
      <name val="Arial"/>
      <family val="2"/>
    </font>
    <font>
      <sz val="8"/>
      <name val="Tahoma"/>
      <family val="0"/>
    </font>
    <font>
      <b/>
      <sz val="8"/>
      <name val="Tahoma"/>
      <family val="0"/>
    </font>
    <font>
      <b/>
      <i/>
      <sz val="14"/>
      <name val="Arial"/>
      <family val="2"/>
    </font>
    <font>
      <b/>
      <i/>
      <sz val="10"/>
      <name val="Arial"/>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color indexed="63"/>
      </right>
      <top>
        <color indexed="63"/>
      </top>
      <bottom style="thin"/>
    </border>
    <border diagonalUp="1">
      <left style="thin"/>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ashed"/>
      <right style="dashed"/>
      <top>
        <color indexed="63"/>
      </top>
      <bottom>
        <color indexed="63"/>
      </bottom>
    </border>
    <border>
      <left style="dashed"/>
      <right style="dashed"/>
      <top style="medium"/>
      <bottom>
        <color indexed="63"/>
      </bottom>
    </border>
    <border>
      <left style="thin"/>
      <right>
        <color indexed="63"/>
      </right>
      <top style="thin"/>
      <bottom style="thin"/>
    </border>
    <border>
      <left style="thin"/>
      <right style="thin"/>
      <top style="thin"/>
      <bottom>
        <color indexed="63"/>
      </bottom>
    </border>
    <border>
      <left>
        <color indexed="63"/>
      </left>
      <right style="thin"/>
      <top style="thin"/>
      <bottom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20"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19"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0" fillId="0" borderId="0">
      <alignment/>
      <protection/>
    </xf>
    <xf numFmtId="0" fontId="23" fillId="0" borderId="0">
      <alignment/>
      <protection/>
    </xf>
    <xf numFmtId="0" fontId="0"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102">
    <xf numFmtId="0" fontId="0" fillId="0" borderId="0" xfId="0" applyAlignment="1">
      <alignment/>
    </xf>
    <xf numFmtId="0" fontId="0" fillId="24" borderId="0" xfId="0" applyFill="1" applyAlignment="1">
      <alignment/>
    </xf>
    <xf numFmtId="0" fontId="22" fillId="24" borderId="0" xfId="0" applyFont="1" applyFill="1" applyAlignment="1">
      <alignment/>
    </xf>
    <xf numFmtId="0" fontId="27" fillId="24" borderId="10" xfId="0" applyFont="1" applyFill="1" applyBorder="1" applyAlignment="1" applyProtection="1">
      <alignment horizontal="center" vertical="center" wrapText="1"/>
      <protection locked="0"/>
    </xf>
    <xf numFmtId="0" fontId="27" fillId="24" borderId="11" xfId="0" applyFont="1" applyFill="1" applyBorder="1" applyAlignment="1" applyProtection="1">
      <alignment horizontal="left" vertical="center" wrapText="1"/>
      <protection locked="0"/>
    </xf>
    <xf numFmtId="0" fontId="27" fillId="24" borderId="10" xfId="0" applyFont="1" applyFill="1" applyBorder="1" applyAlignment="1" applyProtection="1">
      <alignment horizontal="left" vertical="center" wrapText="1"/>
      <protection locked="0"/>
    </xf>
    <xf numFmtId="0" fontId="21" fillId="22" borderId="12" xfId="0" applyFont="1" applyFill="1" applyBorder="1" applyAlignment="1" applyProtection="1">
      <alignment horizontal="center" vertical="center" wrapText="1"/>
      <protection locked="0"/>
    </xf>
    <xf numFmtId="0" fontId="22" fillId="24" borderId="10" xfId="0" applyFont="1" applyFill="1" applyBorder="1" applyAlignment="1" applyProtection="1">
      <alignment/>
      <protection locked="0"/>
    </xf>
    <xf numFmtId="0" fontId="25" fillId="24" borderId="10" xfId="0" applyFont="1" applyFill="1" applyBorder="1" applyAlignment="1" applyProtection="1">
      <alignment/>
      <protection locked="0"/>
    </xf>
    <xf numFmtId="0" fontId="24" fillId="4" borderId="13" xfId="0" applyFont="1" applyFill="1" applyBorder="1" applyAlignment="1" applyProtection="1">
      <alignment/>
      <protection locked="0"/>
    </xf>
    <xf numFmtId="17" fontId="26" fillId="21" borderId="12" xfId="0" applyNumberFormat="1" applyFont="1" applyFill="1" applyBorder="1" applyAlignment="1" applyProtection="1">
      <alignment horizontal="center" vertical="center" wrapText="1"/>
      <protection locked="0"/>
    </xf>
    <xf numFmtId="0" fontId="22" fillId="24" borderId="0" xfId="0" applyFont="1" applyFill="1" applyAlignment="1" applyProtection="1">
      <alignment/>
      <protection/>
    </xf>
    <xf numFmtId="0" fontId="25" fillId="24" borderId="0" xfId="0" applyFont="1" applyFill="1" applyAlignment="1" applyProtection="1">
      <alignment/>
      <protection/>
    </xf>
    <xf numFmtId="0" fontId="1" fillId="24" borderId="0" xfId="0" applyFont="1" applyFill="1" applyAlignment="1" applyProtection="1">
      <alignment/>
      <protection/>
    </xf>
    <xf numFmtId="0" fontId="25" fillId="24" borderId="0" xfId="0" applyFont="1" applyFill="1" applyAlignment="1" applyProtection="1">
      <alignment horizontal="center"/>
      <protection/>
    </xf>
    <xf numFmtId="0" fontId="21" fillId="22" borderId="12" xfId="0" applyFont="1" applyFill="1" applyBorder="1" applyAlignment="1" applyProtection="1">
      <alignment horizontal="center" vertical="center" wrapText="1"/>
      <protection/>
    </xf>
    <xf numFmtId="0" fontId="21" fillId="22" borderId="12" xfId="0" applyFont="1" applyFill="1" applyBorder="1" applyAlignment="1" applyProtection="1" quotePrefix="1">
      <alignment horizontal="center" vertical="center" wrapText="1"/>
      <protection/>
    </xf>
    <xf numFmtId="0" fontId="27" fillId="24" borderId="14" xfId="0" applyFont="1" applyFill="1" applyBorder="1" applyAlignment="1" applyProtection="1">
      <alignment horizontal="center" vertical="center" wrapText="1"/>
      <protection/>
    </xf>
    <xf numFmtId="0" fontId="21" fillId="7" borderId="11" xfId="0" applyFont="1" applyFill="1" applyBorder="1" applyAlignment="1" applyProtection="1">
      <alignment horizontal="center" vertical="center" wrapText="1"/>
      <protection/>
    </xf>
    <xf numFmtId="0" fontId="25" fillId="24" borderId="0" xfId="0" applyFont="1" applyFill="1" applyAlignment="1" applyProtection="1">
      <alignment/>
      <protection locked="0"/>
    </xf>
    <xf numFmtId="0" fontId="22" fillId="24" borderId="0" xfId="0" applyFont="1" applyFill="1" applyAlignment="1" applyProtection="1">
      <alignment/>
      <protection locked="0"/>
    </xf>
    <xf numFmtId="0" fontId="1" fillId="24" borderId="0" xfId="0" applyFont="1" applyFill="1" applyAlignment="1" applyProtection="1">
      <alignment/>
      <protection locked="0"/>
    </xf>
    <xf numFmtId="0" fontId="25" fillId="24" borderId="0" xfId="0" applyFont="1" applyFill="1" applyAlignment="1" applyProtection="1">
      <alignment horizontal="center"/>
      <protection locked="0"/>
    </xf>
    <xf numFmtId="0" fontId="22" fillId="4" borderId="15" xfId="0" applyFont="1" applyFill="1" applyBorder="1" applyAlignment="1" applyProtection="1">
      <alignment/>
      <protection locked="0"/>
    </xf>
    <xf numFmtId="0" fontId="35" fillId="4" borderId="16" xfId="0" applyFont="1" applyFill="1" applyBorder="1" applyAlignment="1" applyProtection="1">
      <alignment/>
      <protection locked="0"/>
    </xf>
    <xf numFmtId="0" fontId="22" fillId="4" borderId="16" xfId="0" applyFont="1" applyFill="1" applyBorder="1" applyAlignment="1" applyProtection="1">
      <alignment/>
      <protection locked="0"/>
    </xf>
    <xf numFmtId="0" fontId="22" fillId="4" borderId="17" xfId="0" applyFont="1" applyFill="1" applyBorder="1" applyAlignment="1" applyProtection="1">
      <alignment/>
      <protection locked="0"/>
    </xf>
    <xf numFmtId="0" fontId="22" fillId="24" borderId="0" xfId="0" applyFont="1" applyFill="1" applyBorder="1" applyAlignment="1" applyProtection="1">
      <alignment/>
      <protection locked="0"/>
    </xf>
    <xf numFmtId="0" fontId="22" fillId="4" borderId="18" xfId="0" applyFont="1" applyFill="1" applyBorder="1" applyAlignment="1" applyProtection="1">
      <alignment/>
      <protection locked="0"/>
    </xf>
    <xf numFmtId="0" fontId="36" fillId="4" borderId="0" xfId="0" applyFont="1" applyFill="1" applyBorder="1" applyAlignment="1" applyProtection="1">
      <alignment/>
      <protection locked="0"/>
    </xf>
    <xf numFmtId="0" fontId="22" fillId="4" borderId="0" xfId="0" applyFont="1" applyFill="1" applyBorder="1" applyAlignment="1" applyProtection="1">
      <alignment/>
      <protection locked="0"/>
    </xf>
    <xf numFmtId="0" fontId="22" fillId="4" borderId="19" xfId="0" applyFont="1" applyFill="1" applyBorder="1" applyAlignment="1" applyProtection="1">
      <alignment/>
      <protection locked="0"/>
    </xf>
    <xf numFmtId="0" fontId="22" fillId="4" borderId="20" xfId="0" applyFont="1" applyFill="1" applyBorder="1" applyAlignment="1" applyProtection="1">
      <alignment/>
      <protection locked="0"/>
    </xf>
    <xf numFmtId="0" fontId="22" fillId="4" borderId="13" xfId="0" applyFont="1" applyFill="1" applyBorder="1" applyAlignment="1" applyProtection="1">
      <alignment/>
      <protection locked="0"/>
    </xf>
    <xf numFmtId="0" fontId="0" fillId="4" borderId="21" xfId="0" applyFill="1" applyBorder="1" applyAlignment="1" applyProtection="1">
      <alignment/>
      <protection locked="0"/>
    </xf>
    <xf numFmtId="0" fontId="1" fillId="24" borderId="0" xfId="0" applyFont="1" applyFill="1" applyBorder="1" applyAlignment="1" applyProtection="1">
      <alignment/>
      <protection locked="0"/>
    </xf>
    <xf numFmtId="0" fontId="26" fillId="21" borderId="12" xfId="0" applyFont="1" applyFill="1" applyBorder="1" applyAlignment="1" applyProtection="1">
      <alignment horizontal="center" vertical="center" wrapText="1"/>
      <protection locked="0"/>
    </xf>
    <xf numFmtId="0" fontId="25" fillId="24" borderId="0" xfId="0" applyFont="1" applyFill="1" applyBorder="1" applyAlignment="1" applyProtection="1">
      <alignment horizontal="center"/>
      <protection locked="0"/>
    </xf>
    <xf numFmtId="0" fontId="26" fillId="20" borderId="11" xfId="0" applyFont="1" applyFill="1" applyBorder="1" applyAlignment="1" applyProtection="1">
      <alignment horizontal="left" vertical="center" wrapText="1"/>
      <protection locked="0"/>
    </xf>
    <xf numFmtId="0" fontId="26" fillId="20" borderId="11" xfId="0" applyFont="1" applyFill="1" applyBorder="1" applyAlignment="1" applyProtection="1">
      <alignment horizontal="center" vertical="center" wrapText="1"/>
      <protection locked="0"/>
    </xf>
    <xf numFmtId="0" fontId="25" fillId="24" borderId="0" xfId="0" applyFont="1" applyFill="1" applyBorder="1" applyAlignment="1" applyProtection="1">
      <alignment/>
      <protection locked="0"/>
    </xf>
    <xf numFmtId="0" fontId="29" fillId="20" borderId="11" xfId="0" applyFont="1" applyFill="1" applyBorder="1" applyAlignment="1" applyProtection="1">
      <alignment horizontal="center" vertical="center" wrapText="1"/>
      <protection locked="0"/>
    </xf>
    <xf numFmtId="0" fontId="22" fillId="24" borderId="22" xfId="0" applyFont="1" applyFill="1" applyBorder="1" applyAlignment="1" applyProtection="1">
      <alignment/>
      <protection locked="0"/>
    </xf>
    <xf numFmtId="172" fontId="22" fillId="24" borderId="0" xfId="0" applyNumberFormat="1" applyFont="1" applyFill="1" applyBorder="1" applyAlignment="1" applyProtection="1">
      <alignment/>
      <protection locked="0"/>
    </xf>
    <xf numFmtId="172" fontId="22" fillId="24" borderId="23" xfId="0" applyNumberFormat="1" applyFont="1" applyFill="1" applyBorder="1" applyAlignment="1" applyProtection="1">
      <alignment/>
      <protection locked="0"/>
    </xf>
    <xf numFmtId="0" fontId="21" fillId="7" borderId="11" xfId="0" applyFont="1" applyFill="1" applyBorder="1" applyAlignment="1" applyProtection="1">
      <alignment horizontal="center" vertical="center" wrapText="1"/>
      <protection locked="0"/>
    </xf>
    <xf numFmtId="0" fontId="26" fillId="24" borderId="0" xfId="0" applyFont="1" applyFill="1" applyBorder="1" applyAlignment="1" applyProtection="1">
      <alignment horizontal="left" vertical="center" wrapText="1"/>
      <protection locked="0"/>
    </xf>
    <xf numFmtId="0" fontId="21" fillId="24" borderId="0" xfId="0" applyFont="1" applyFill="1" applyBorder="1" applyAlignment="1" applyProtection="1">
      <alignment horizontal="center" vertical="center" wrapText="1"/>
      <protection locked="0"/>
    </xf>
    <xf numFmtId="0" fontId="22" fillId="0" borderId="0" xfId="0" applyFont="1" applyFill="1" applyBorder="1" applyAlignment="1" applyProtection="1">
      <alignment/>
      <protection locked="0"/>
    </xf>
    <xf numFmtId="0" fontId="27" fillId="24" borderId="0" xfId="0" applyFont="1" applyFill="1" applyAlignment="1" applyProtection="1">
      <alignment/>
      <protection locked="0"/>
    </xf>
    <xf numFmtId="0" fontId="30" fillId="24" borderId="0" xfId="0" applyFont="1" applyFill="1" applyAlignment="1" applyProtection="1">
      <alignment/>
      <protection locked="0"/>
    </xf>
    <xf numFmtId="0" fontId="26" fillId="24" borderId="10" xfId="0" applyFont="1" applyFill="1" applyBorder="1" applyAlignment="1" applyProtection="1">
      <alignment horizontal="left" vertical="center" wrapText="1"/>
      <protection locked="0"/>
    </xf>
    <xf numFmtId="0" fontId="31" fillId="24" borderId="0" xfId="0" applyFont="1" applyFill="1" applyAlignment="1" applyProtection="1">
      <alignment/>
      <protection locked="0"/>
    </xf>
    <xf numFmtId="0" fontId="26" fillId="20" borderId="10" xfId="0" applyFont="1" applyFill="1" applyBorder="1" applyAlignment="1" applyProtection="1">
      <alignment horizontal="center" vertical="center" wrapText="1"/>
      <protection locked="0"/>
    </xf>
    <xf numFmtId="0" fontId="27" fillId="20" borderId="24" xfId="0" applyFont="1" applyFill="1" applyBorder="1" applyAlignment="1" applyProtection="1">
      <alignment horizontal="center" vertical="center" wrapText="1"/>
      <protection/>
    </xf>
    <xf numFmtId="0" fontId="25" fillId="24" borderId="0" xfId="0" applyFont="1" applyFill="1" applyBorder="1" applyAlignment="1" applyProtection="1">
      <alignment horizontal="center" wrapText="1"/>
      <protection locked="0"/>
    </xf>
    <xf numFmtId="0" fontId="22" fillId="0" borderId="10" xfId="0" applyFont="1" applyBorder="1" applyAlignment="1">
      <alignment/>
    </xf>
    <xf numFmtId="172" fontId="22" fillId="24" borderId="10" xfId="0" applyNumberFormat="1" applyFont="1" applyFill="1" applyBorder="1" applyAlignment="1" applyProtection="1">
      <alignment/>
      <protection locked="0"/>
    </xf>
    <xf numFmtId="0" fontId="22" fillId="0" borderId="10" xfId="0" applyFont="1" applyFill="1" applyBorder="1" applyAlignment="1" applyProtection="1">
      <alignment/>
      <protection locked="0"/>
    </xf>
    <xf numFmtId="0" fontId="27" fillId="21" borderId="25" xfId="0" applyFont="1" applyFill="1" applyBorder="1" applyAlignment="1" applyProtection="1">
      <alignment horizontal="center" vertical="center" wrapText="1"/>
      <protection/>
    </xf>
    <xf numFmtId="0" fontId="27" fillId="21" borderId="25" xfId="0" applyFont="1" applyFill="1" applyBorder="1" applyAlignment="1" applyProtection="1">
      <alignment horizontal="center" vertical="center"/>
      <protection/>
    </xf>
    <xf numFmtId="0" fontId="27" fillId="20" borderId="25" xfId="0" applyFont="1" applyFill="1" applyBorder="1" applyAlignment="1" applyProtection="1">
      <alignment horizontal="center" vertical="center" wrapText="1"/>
      <protection/>
    </xf>
    <xf numFmtId="0" fontId="27" fillId="20" borderId="15" xfId="0" applyFont="1" applyFill="1" applyBorder="1" applyAlignment="1" applyProtection="1">
      <alignment horizontal="center" vertical="center"/>
      <protection/>
    </xf>
    <xf numFmtId="0" fontId="28" fillId="0" borderId="10" xfId="58" applyFont="1" applyBorder="1" applyProtection="1">
      <alignment/>
      <protection/>
    </xf>
    <xf numFmtId="0" fontId="22" fillId="0" borderId="10" xfId="57" applyFont="1" applyBorder="1" applyProtection="1">
      <alignment/>
      <protection/>
    </xf>
    <xf numFmtId="0" fontId="22" fillId="24" borderId="10" xfId="0" applyFont="1" applyFill="1" applyBorder="1" applyAlignment="1" applyProtection="1">
      <alignment horizontal="center"/>
      <protection/>
    </xf>
    <xf numFmtId="0" fontId="22" fillId="0" borderId="10" xfId="57" applyFont="1" applyFill="1" applyBorder="1" applyProtection="1">
      <alignment/>
      <protection/>
    </xf>
    <xf numFmtId="0" fontId="22" fillId="24" borderId="24" xfId="0" applyFont="1" applyFill="1" applyBorder="1" applyAlignment="1" applyProtection="1">
      <alignment/>
      <protection locked="0"/>
    </xf>
    <xf numFmtId="0" fontId="22" fillId="24" borderId="26" xfId="0" applyFont="1" applyFill="1" applyBorder="1" applyAlignment="1" applyProtection="1">
      <alignment/>
      <protection locked="0"/>
    </xf>
    <xf numFmtId="0" fontId="27" fillId="24" borderId="14" xfId="0" applyFont="1" applyFill="1" applyBorder="1" applyAlignment="1" applyProtection="1" quotePrefix="1">
      <alignment horizontal="center" vertical="center" wrapText="1"/>
      <protection/>
    </xf>
    <xf numFmtId="0" fontId="0" fillId="0" borderId="14" xfId="0" applyBorder="1" applyAlignment="1" applyProtection="1">
      <alignment horizontal="center" vertical="center" wrapText="1"/>
      <protection/>
    </xf>
    <xf numFmtId="17" fontId="26" fillId="20" borderId="25"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26" fillId="20" borderId="24" xfId="0" applyFont="1" applyFill="1" applyBorder="1" applyAlignment="1" applyProtection="1">
      <alignment horizontal="center" vertical="center" wrapText="1"/>
      <protection locked="0"/>
    </xf>
    <xf numFmtId="0" fontId="0" fillId="0" borderId="0" xfId="0" applyAlignment="1">
      <alignment/>
    </xf>
    <xf numFmtId="0" fontId="22" fillId="24" borderId="26" xfId="0" applyFont="1" applyFill="1" applyBorder="1" applyAlignment="1" applyProtection="1">
      <alignment/>
      <protection locked="0"/>
    </xf>
    <xf numFmtId="0" fontId="26" fillId="22" borderId="12" xfId="0" applyFont="1" applyFill="1" applyBorder="1" applyAlignment="1" applyProtection="1">
      <alignment horizontal="center" vertical="center" wrapText="1"/>
      <protection locked="0"/>
    </xf>
    <xf numFmtId="0" fontId="27" fillId="24" borderId="27" xfId="0" applyFont="1" applyFill="1" applyBorder="1" applyAlignment="1" applyProtection="1" quotePrefix="1">
      <alignment horizontal="center" vertical="center" wrapText="1"/>
      <protection/>
    </xf>
    <xf numFmtId="0" fontId="0" fillId="0" borderId="28" xfId="0" applyBorder="1" applyAlignment="1" applyProtection="1">
      <alignment horizontal="center" vertical="center" wrapText="1"/>
      <protection/>
    </xf>
    <xf numFmtId="0" fontId="0" fillId="0" borderId="29" xfId="0" applyBorder="1" applyAlignment="1">
      <alignment/>
    </xf>
    <xf numFmtId="0" fontId="0" fillId="0" borderId="26" xfId="0" applyBorder="1" applyAlignment="1">
      <alignment horizontal="center" vertical="center" wrapText="1"/>
    </xf>
    <xf numFmtId="0" fontId="22" fillId="24" borderId="24" xfId="0" applyFont="1" applyFill="1" applyBorder="1" applyAlignment="1" applyProtection="1">
      <alignment wrapText="1"/>
      <protection locked="0"/>
    </xf>
    <xf numFmtId="0" fontId="0" fillId="0" borderId="26" xfId="0" applyBorder="1" applyAlignment="1">
      <alignment wrapText="1"/>
    </xf>
    <xf numFmtId="0" fontId="27" fillId="24" borderId="10" xfId="0" applyFont="1" applyFill="1" applyBorder="1" applyAlignment="1" applyProtection="1">
      <alignment horizontal="center" vertical="center" wrapText="1"/>
      <protection/>
    </xf>
    <xf numFmtId="0" fontId="27" fillId="24" borderId="14" xfId="0" applyFont="1" applyFill="1" applyBorder="1" applyAlignment="1" applyProtection="1">
      <alignment horizontal="left" vertical="center" wrapText="1"/>
      <protection/>
    </xf>
    <xf numFmtId="0" fontId="26" fillId="22" borderId="12" xfId="0" applyFont="1" applyFill="1" applyBorder="1" applyAlignment="1" applyProtection="1">
      <alignment horizontal="left" vertical="center" wrapText="1"/>
      <protection/>
    </xf>
    <xf numFmtId="0" fontId="26" fillId="7" borderId="11" xfId="0" applyFont="1" applyFill="1" applyBorder="1" applyAlignment="1" applyProtection="1">
      <alignment horizontal="left" vertical="center" wrapText="1"/>
      <protection/>
    </xf>
    <xf numFmtId="0" fontId="25" fillId="24" borderId="14" xfId="0" applyFont="1" applyFill="1" applyBorder="1" applyAlignment="1" applyProtection="1">
      <alignment wrapText="1"/>
      <protection/>
    </xf>
    <xf numFmtId="0" fontId="0" fillId="0" borderId="14" xfId="0" applyBorder="1" applyAlignment="1" applyProtection="1">
      <alignment wrapText="1"/>
      <protection/>
    </xf>
    <xf numFmtId="0" fontId="26" fillId="21" borderId="12" xfId="0" applyFont="1" applyFill="1" applyBorder="1" applyAlignment="1" applyProtection="1">
      <alignment horizontal="center" vertical="center" wrapText="1"/>
      <protection/>
    </xf>
    <xf numFmtId="0" fontId="26" fillId="20" borderId="11" xfId="0" applyFont="1" applyFill="1" applyBorder="1" applyAlignment="1" applyProtection="1">
      <alignment horizontal="left" vertical="center" wrapText="1"/>
      <protection/>
    </xf>
    <xf numFmtId="0" fontId="27" fillId="24" borderId="10" xfId="0" applyFont="1" applyFill="1" applyBorder="1" applyAlignment="1" applyProtection="1">
      <alignment horizontal="left" vertical="center" wrapText="1"/>
      <protection/>
    </xf>
    <xf numFmtId="0" fontId="27" fillId="24" borderId="10" xfId="0" applyFont="1" applyFill="1" applyBorder="1" applyAlignment="1" applyProtection="1">
      <alignment vertical="center"/>
      <protection/>
    </xf>
    <xf numFmtId="0" fontId="26" fillId="24" borderId="0" xfId="0" applyFont="1" applyFill="1" applyBorder="1" applyAlignment="1" applyProtection="1">
      <alignment horizontal="left" vertical="center" wrapText="1"/>
      <protection/>
    </xf>
    <xf numFmtId="0" fontId="26" fillId="24" borderId="10" xfId="0" applyFont="1" applyFill="1" applyBorder="1" applyAlignment="1" applyProtection="1">
      <alignment horizontal="left" vertical="center" wrapText="1"/>
      <protection/>
    </xf>
    <xf numFmtId="0" fontId="31" fillId="24" borderId="0" xfId="0" applyFont="1" applyFill="1" applyAlignment="1" applyProtection="1">
      <alignment/>
      <protection/>
    </xf>
    <xf numFmtId="0" fontId="26" fillId="20" borderId="10" xfId="0" applyFont="1" applyFill="1" applyBorder="1" applyAlignment="1" applyProtection="1">
      <alignment horizontal="center" vertical="center" wrapText="1"/>
      <protection/>
    </xf>
    <xf numFmtId="0" fontId="25" fillId="24" borderId="10" xfId="0" applyFont="1" applyFill="1" applyBorder="1" applyAlignment="1" applyProtection="1">
      <alignment/>
      <protection/>
    </xf>
    <xf numFmtId="0" fontId="32" fillId="24" borderId="10" xfId="0" applyFont="1" applyFill="1" applyBorder="1" applyAlignment="1" applyProtection="1">
      <alignment/>
      <protection/>
    </xf>
    <xf numFmtId="0" fontId="35" fillId="4" borderId="15" xfId="0" applyFont="1" applyFill="1" applyBorder="1" applyAlignment="1" applyProtection="1">
      <alignment/>
      <protection locked="0"/>
    </xf>
    <xf numFmtId="0" fontId="36" fillId="4" borderId="18" xfId="0" applyFont="1" applyFill="1" applyBorder="1" applyAlignment="1" applyProtection="1">
      <alignment/>
      <protection locked="0"/>
    </xf>
    <xf numFmtId="0" fontId="24" fillId="4" borderId="20" xfId="0" applyFont="1" applyFill="1" applyBorder="1" applyAlignment="1" applyProtection="1">
      <alignmen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MINISTRY_HEAD" xfId="58"/>
    <cellStyle name="Note" xfId="59"/>
    <cellStyle name="Output" xfId="60"/>
    <cellStyle name="Percent" xfId="61"/>
    <cellStyle name="Title" xfId="62"/>
    <cellStyle name="Total" xfId="63"/>
    <cellStyle name="Warning Text" xfId="64"/>
  </cellStyles>
  <dxfs count="1">
    <dxf>
      <font>
        <b val="0"/>
        <i/>
        <color rgb="FFC0C0C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47625</xdr:rowOff>
    </xdr:from>
    <xdr:to>
      <xdr:col>11</xdr:col>
      <xdr:colOff>514350</xdr:colOff>
      <xdr:row>80</xdr:row>
      <xdr:rowOff>180975</xdr:rowOff>
    </xdr:to>
    <xdr:grpSp>
      <xdr:nvGrpSpPr>
        <xdr:cNvPr id="1" name="Group 21"/>
        <xdr:cNvGrpSpPr>
          <a:grpSpLocks/>
        </xdr:cNvGrpSpPr>
      </xdr:nvGrpSpPr>
      <xdr:grpSpPr>
        <a:xfrm>
          <a:off x="104775" y="47625"/>
          <a:ext cx="7010400" cy="15373350"/>
          <a:chOff x="13" y="5"/>
          <a:chExt cx="841" cy="1533"/>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3657600</xdr:colOff>
      <xdr:row>0</xdr:row>
      <xdr:rowOff>38100</xdr:rowOff>
    </xdr:from>
    <xdr:to>
      <xdr:col>5</xdr:col>
      <xdr:colOff>4619625</xdr:colOff>
      <xdr:row>2</xdr:row>
      <xdr:rowOff>238125</xdr:rowOff>
    </xdr:to>
    <xdr:pic>
      <xdr:nvPicPr>
        <xdr:cNvPr id="1" name="Picture 23"/>
        <xdr:cNvPicPr preferRelativeResize="1">
          <a:picLocks noChangeAspect="1"/>
        </xdr:cNvPicPr>
      </xdr:nvPicPr>
      <xdr:blipFill>
        <a:blip r:embed="rId1"/>
        <a:stretch>
          <a:fillRect/>
        </a:stretch>
      </xdr:blipFill>
      <xdr:spPr>
        <a:xfrm>
          <a:off x="10315575" y="38100"/>
          <a:ext cx="962025" cy="666750"/>
        </a:xfrm>
        <a:prstGeom prst="rect">
          <a:avLst/>
        </a:prstGeom>
        <a:noFill/>
        <a:ln w="9525" cmpd="sng">
          <a:noFill/>
        </a:ln>
      </xdr:spPr>
    </xdr:pic>
    <xdr:clientData/>
  </xdr:twoCellAnchor>
  <xdr:twoCellAnchor editAs="oneCell">
    <xdr:from>
      <xdr:col>5</xdr:col>
      <xdr:colOff>2743200</xdr:colOff>
      <xdr:row>0</xdr:row>
      <xdr:rowOff>57150</xdr:rowOff>
    </xdr:from>
    <xdr:to>
      <xdr:col>5</xdr:col>
      <xdr:colOff>3552825</xdr:colOff>
      <xdr:row>2</xdr:row>
      <xdr:rowOff>228600</xdr:rowOff>
    </xdr:to>
    <xdr:pic>
      <xdr:nvPicPr>
        <xdr:cNvPr id="2" name="Picture 26"/>
        <xdr:cNvPicPr preferRelativeResize="1">
          <a:picLocks noChangeAspect="1"/>
        </xdr:cNvPicPr>
      </xdr:nvPicPr>
      <xdr:blipFill>
        <a:blip r:embed="rId2"/>
        <a:stretch>
          <a:fillRect/>
        </a:stretch>
      </xdr:blipFill>
      <xdr:spPr>
        <a:xfrm>
          <a:off x="9401175" y="57150"/>
          <a:ext cx="80962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H14:H14"/>
  <sheetViews>
    <sheetView workbookViewId="0" topLeftCell="A1">
      <selection activeCell="N23" sqref="N23"/>
    </sheetView>
  </sheetViews>
  <sheetFormatPr defaultColWidth="9.00390625" defaultRowHeight="15"/>
  <cols>
    <col min="1" max="16384" width="9.00390625" style="1" customWidth="1"/>
  </cols>
  <sheetData>
    <row r="14" ht="15">
      <c r="H14" s="2"/>
    </row>
  </sheetData>
  <printOptions/>
  <pageMargins left="0.75" right="0.75" top="1" bottom="1" header="0.5" footer="0.5"/>
  <pageSetup horizontalDpi="600" verticalDpi="600" orientation="portrait" r:id="rId5"/>
  <drawing r:id="rId4"/>
  <legacyDrawing r:id="rId3"/>
  <oleObjects>
    <oleObject progId="Word.Document.8" shapeId="718643" r:id="rId1"/>
    <oleObject progId="Word.Document.8" shapeId="1039511" r:id="rId2"/>
  </oleObjects>
</worksheet>
</file>

<file path=xl/worksheets/sheet2.xml><?xml version="1.0" encoding="utf-8"?>
<worksheet xmlns="http://schemas.openxmlformats.org/spreadsheetml/2006/main" xmlns:r="http://schemas.openxmlformats.org/officeDocument/2006/relationships">
  <sheetPr codeName="Sheet1">
    <pageSetUpPr fitToPage="1"/>
  </sheetPr>
  <dimension ref="A1:CI216"/>
  <sheetViews>
    <sheetView tabSelected="1" zoomScale="90" zoomScaleNormal="90" workbookViewId="0" topLeftCell="A1">
      <selection activeCell="D7" sqref="D7"/>
    </sheetView>
  </sheetViews>
  <sheetFormatPr defaultColWidth="9.140625" defaultRowHeight="15"/>
  <cols>
    <col min="1" max="1" width="0.42578125" style="20" customWidth="1"/>
    <col min="2" max="2" width="51.140625" style="19" customWidth="1"/>
    <col min="3" max="3" width="18.57421875" style="19" customWidth="1"/>
    <col min="4" max="4" width="15.7109375" style="20" customWidth="1"/>
    <col min="5" max="5" width="14.00390625" style="20" customWidth="1"/>
    <col min="6" max="6" width="70.421875" style="20" customWidth="1"/>
    <col min="7" max="18" width="16.00390625" style="20" customWidth="1"/>
    <col min="19" max="24" width="9.00390625" style="20" customWidth="1"/>
    <col min="25" max="25" width="10.140625" style="20" customWidth="1"/>
    <col min="26" max="27" width="9.00390625" style="20" customWidth="1"/>
    <col min="28" max="28" width="8.7109375" style="20" customWidth="1"/>
    <col min="29" max="29" width="37.28125" style="11" hidden="1" customWidth="1"/>
    <col min="30" max="40" width="9.00390625" style="11" hidden="1" customWidth="1"/>
    <col min="41" max="41" width="21.28125" style="27" hidden="1" customWidth="1"/>
    <col min="42" max="42" width="18.8515625" style="27" hidden="1" customWidth="1"/>
    <col min="43" max="43" width="20.140625" style="27" hidden="1" customWidth="1"/>
    <col min="44" max="44" width="19.421875" style="27" hidden="1" customWidth="1"/>
    <col min="45" max="45" width="18.8515625" style="27" hidden="1" customWidth="1"/>
    <col min="46" max="46" width="21.00390625" style="27" hidden="1" customWidth="1"/>
    <col min="47" max="49" width="9.00390625" style="27" hidden="1" customWidth="1"/>
    <col min="50" max="87" width="9.00390625" style="27" customWidth="1"/>
    <col min="88" max="16384" width="9.00390625" style="20" customWidth="1"/>
  </cols>
  <sheetData>
    <row r="1" spans="1:30" ht="21.75" customHeight="1">
      <c r="A1" s="23"/>
      <c r="B1" s="99" t="s">
        <v>262</v>
      </c>
      <c r="C1" s="24"/>
      <c r="D1" s="25"/>
      <c r="E1" s="25"/>
      <c r="F1" s="26"/>
      <c r="AC1" s="12" t="s">
        <v>234</v>
      </c>
      <c r="AD1" s="12" t="str">
        <f>B3</f>
        <v>0101 - ΠΡΟΕΔΡΙΑ ΚΑΙ ΠΡΟΕΔΡΙΚΟ ΜΕΓΑΡΟ</v>
      </c>
    </row>
    <row r="2" spans="1:30" ht="15" customHeight="1">
      <c r="A2" s="28"/>
      <c r="B2" s="100" t="s">
        <v>268</v>
      </c>
      <c r="C2" s="29"/>
      <c r="D2" s="30"/>
      <c r="E2" s="30"/>
      <c r="F2" s="31"/>
      <c r="AC2" s="12" t="s">
        <v>235</v>
      </c>
      <c r="AD2" s="12" t="str">
        <f>VLOOKUP(AD1,$AC$6:$AE$109,3,FALSE)</f>
        <v>0101</v>
      </c>
    </row>
    <row r="3" spans="1:30" ht="21" customHeight="1">
      <c r="A3" s="32"/>
      <c r="B3" s="101" t="s">
        <v>131</v>
      </c>
      <c r="C3" s="9"/>
      <c r="D3" s="33"/>
      <c r="E3" s="33"/>
      <c r="F3" s="34"/>
      <c r="AC3" s="12"/>
      <c r="AD3" s="12"/>
    </row>
    <row r="4" spans="29:87" s="21" customFormat="1" ht="12.75" customHeight="1">
      <c r="AC4" s="13"/>
      <c r="AD4" s="13"/>
      <c r="AE4" s="13"/>
      <c r="AF4" s="13"/>
      <c r="AG4" s="13"/>
      <c r="AH4" s="13"/>
      <c r="AI4" s="13"/>
      <c r="AJ4" s="13"/>
      <c r="AK4" s="13"/>
      <c r="AL4" s="13"/>
      <c r="AM4" s="13"/>
      <c r="AN4" s="13"/>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row>
    <row r="5" spans="2:87" s="22" customFormat="1" ht="21" customHeight="1" thickBot="1">
      <c r="B5" s="89" t="s">
        <v>4</v>
      </c>
      <c r="C5" s="36"/>
      <c r="D5" s="10"/>
      <c r="E5" s="10"/>
      <c r="F5" s="71" t="s">
        <v>9</v>
      </c>
      <c r="AC5" s="14"/>
      <c r="AD5" s="14"/>
      <c r="AE5" s="14"/>
      <c r="AF5" s="59" t="s">
        <v>11</v>
      </c>
      <c r="AG5" s="59" t="s">
        <v>1</v>
      </c>
      <c r="AH5" s="60" t="s">
        <v>2</v>
      </c>
      <c r="AI5" s="59" t="s">
        <v>3</v>
      </c>
      <c r="AJ5" s="59" t="s">
        <v>6</v>
      </c>
      <c r="AK5" s="59" t="s">
        <v>5</v>
      </c>
      <c r="AL5" s="61" t="s">
        <v>7</v>
      </c>
      <c r="AM5" s="61" t="s">
        <v>8</v>
      </c>
      <c r="AN5" s="62" t="s">
        <v>12</v>
      </c>
      <c r="AO5" s="54" t="s">
        <v>270</v>
      </c>
      <c r="AP5" s="54" t="s">
        <v>271</v>
      </c>
      <c r="AQ5" s="54" t="s">
        <v>272</v>
      </c>
      <c r="AR5" s="54" t="s">
        <v>273</v>
      </c>
      <c r="AS5" s="54" t="s">
        <v>274</v>
      </c>
      <c r="AT5" s="54" t="s">
        <v>275</v>
      </c>
      <c r="AU5" s="55"/>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row>
    <row r="6" spans="2:87" s="19" customFormat="1" ht="29.25" customHeight="1">
      <c r="B6" s="90" t="s">
        <v>241</v>
      </c>
      <c r="C6" s="39" t="s">
        <v>269</v>
      </c>
      <c r="D6" s="39" t="s">
        <v>10</v>
      </c>
      <c r="E6" s="39" t="s">
        <v>237</v>
      </c>
      <c r="F6" s="72"/>
      <c r="AC6" s="63" t="s">
        <v>131</v>
      </c>
      <c r="AD6" s="64" t="s">
        <v>13</v>
      </c>
      <c r="AE6" s="64" t="s">
        <v>14</v>
      </c>
      <c r="AF6" s="65">
        <v>1</v>
      </c>
      <c r="AG6" s="65">
        <v>0</v>
      </c>
      <c r="AH6" s="65">
        <v>0</v>
      </c>
      <c r="AI6" s="65">
        <v>0</v>
      </c>
      <c r="AJ6" s="65">
        <v>0</v>
      </c>
      <c r="AK6" s="65">
        <v>0</v>
      </c>
      <c r="AL6" s="65">
        <v>0</v>
      </c>
      <c r="AM6" s="65">
        <v>0</v>
      </c>
      <c r="AN6" s="65">
        <v>0</v>
      </c>
      <c r="AO6" s="56">
        <v>3</v>
      </c>
      <c r="AP6" s="8"/>
      <c r="AQ6" s="8"/>
      <c r="AR6" s="8"/>
      <c r="AS6" s="8"/>
      <c r="AT6" s="8"/>
      <c r="AU6" s="40"/>
      <c r="AV6" s="74"/>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row>
    <row r="7" spans="2:87" s="19" customFormat="1" ht="15">
      <c r="B7" s="91" t="s">
        <v>245</v>
      </c>
      <c r="C7" s="83">
        <f>IF(VLOOKUP($B$3,$AC$6:$AT$109,13,FALSE)=0,"-",VLOOKUP($B$3,$AC$6:$AT$109,13,FALSE))</f>
        <v>3</v>
      </c>
      <c r="D7" s="3"/>
      <c r="E7" s="3"/>
      <c r="F7" s="4"/>
      <c r="AC7" s="63" t="s">
        <v>132</v>
      </c>
      <c r="AD7" s="64" t="s">
        <v>13</v>
      </c>
      <c r="AE7" s="64" t="s">
        <v>15</v>
      </c>
      <c r="AF7" s="65">
        <v>1</v>
      </c>
      <c r="AG7" s="65">
        <v>0</v>
      </c>
      <c r="AH7" s="65">
        <v>0</v>
      </c>
      <c r="AI7" s="65">
        <v>0</v>
      </c>
      <c r="AJ7" s="65">
        <v>0</v>
      </c>
      <c r="AK7" s="65">
        <v>0</v>
      </c>
      <c r="AL7" s="65">
        <v>0</v>
      </c>
      <c r="AM7" s="65">
        <v>0</v>
      </c>
      <c r="AN7" s="65">
        <v>0</v>
      </c>
      <c r="AO7" s="56">
        <v>12</v>
      </c>
      <c r="AP7" s="8"/>
      <c r="AQ7" s="8"/>
      <c r="AR7" s="8"/>
      <c r="AS7" s="8"/>
      <c r="AT7" s="8"/>
      <c r="AU7" s="40"/>
      <c r="AV7" s="74"/>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row>
    <row r="8" spans="2:87" s="19" customFormat="1" ht="15">
      <c r="B8" s="91" t="s">
        <v>246</v>
      </c>
      <c r="C8" s="83" t="str">
        <f>IF(VLOOKUP($B$3,$AC$6:$AT$109,14,FALSE)=0,"-",VLOOKUP($B$3,$AC$6:$AT$109,14,FALSE))</f>
        <v>-</v>
      </c>
      <c r="D8" s="5"/>
      <c r="E8" s="5"/>
      <c r="F8" s="4"/>
      <c r="AC8" s="63" t="s">
        <v>133</v>
      </c>
      <c r="AD8" s="64" t="s">
        <v>13</v>
      </c>
      <c r="AE8" s="64" t="s">
        <v>16</v>
      </c>
      <c r="AF8" s="65">
        <v>1</v>
      </c>
      <c r="AG8" s="65">
        <v>0</v>
      </c>
      <c r="AH8" s="65">
        <v>0</v>
      </c>
      <c r="AI8" s="65">
        <v>0</v>
      </c>
      <c r="AJ8" s="65">
        <v>0</v>
      </c>
      <c r="AK8" s="65">
        <v>0</v>
      </c>
      <c r="AL8" s="65">
        <v>0</v>
      </c>
      <c r="AM8" s="65">
        <v>0</v>
      </c>
      <c r="AN8" s="65">
        <v>0</v>
      </c>
      <c r="AO8" s="56">
        <v>116</v>
      </c>
      <c r="AP8" s="8"/>
      <c r="AQ8" s="8"/>
      <c r="AR8" s="8"/>
      <c r="AS8" s="8"/>
      <c r="AT8" s="8"/>
      <c r="AU8" s="40"/>
      <c r="AV8" s="74"/>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row>
    <row r="9" spans="2:87" s="19" customFormat="1" ht="15">
      <c r="B9" s="91" t="s">
        <v>247</v>
      </c>
      <c r="C9" s="83" t="str">
        <f>IF(VLOOKUP($B$3,$AC$6:$AT$109,15,FALSE)=0,"-",VLOOKUP($B$3,$AC$6:$AT$109,15,FALSE))</f>
        <v>-</v>
      </c>
      <c r="D9" s="5"/>
      <c r="E9" s="5"/>
      <c r="F9" s="4"/>
      <c r="AC9" s="63" t="s">
        <v>134</v>
      </c>
      <c r="AD9" s="64" t="s">
        <v>13</v>
      </c>
      <c r="AE9" s="64" t="s">
        <v>17</v>
      </c>
      <c r="AF9" s="65">
        <v>1</v>
      </c>
      <c r="AG9" s="65">
        <v>1</v>
      </c>
      <c r="AH9" s="65">
        <v>0</v>
      </c>
      <c r="AI9" s="65">
        <v>0</v>
      </c>
      <c r="AJ9" s="65">
        <v>0</v>
      </c>
      <c r="AK9" s="65">
        <v>0</v>
      </c>
      <c r="AL9" s="65">
        <v>0</v>
      </c>
      <c r="AM9" s="65">
        <v>0</v>
      </c>
      <c r="AN9" s="65">
        <v>0</v>
      </c>
      <c r="AO9" s="56">
        <f>28+274-105</f>
        <v>197</v>
      </c>
      <c r="AP9" s="8">
        <v>105</v>
      </c>
      <c r="AQ9" s="8"/>
      <c r="AR9" s="8"/>
      <c r="AS9" s="8"/>
      <c r="AT9" s="8"/>
      <c r="AU9" s="40"/>
      <c r="AV9" s="74"/>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row>
    <row r="10" spans="2:87" s="19" customFormat="1" ht="15">
      <c r="B10" s="91" t="s">
        <v>248</v>
      </c>
      <c r="C10" s="83" t="str">
        <f>IF(VLOOKUP($B$3,$AC$6:$AT$109,16,FALSE)=0,"-",VLOOKUP($B$3,$AC$6:$AT$109,16,FALSE))</f>
        <v>-</v>
      </c>
      <c r="D10" s="5"/>
      <c r="E10" s="5"/>
      <c r="F10" s="4"/>
      <c r="AC10" s="63" t="s">
        <v>135</v>
      </c>
      <c r="AD10" s="64" t="s">
        <v>18</v>
      </c>
      <c r="AE10" s="64" t="s">
        <v>19</v>
      </c>
      <c r="AF10" s="65">
        <v>1</v>
      </c>
      <c r="AG10" s="65">
        <v>0</v>
      </c>
      <c r="AH10" s="65">
        <v>0</v>
      </c>
      <c r="AI10" s="65">
        <v>0</v>
      </c>
      <c r="AJ10" s="65">
        <v>0</v>
      </c>
      <c r="AK10" s="65">
        <v>0</v>
      </c>
      <c r="AL10" s="65">
        <v>0</v>
      </c>
      <c r="AM10" s="65">
        <v>0</v>
      </c>
      <c r="AN10" s="65">
        <v>0</v>
      </c>
      <c r="AO10" s="56">
        <v>136</v>
      </c>
      <c r="AP10" s="8"/>
      <c r="AQ10" s="8"/>
      <c r="AR10" s="8"/>
      <c r="AS10" s="8"/>
      <c r="AT10" s="8"/>
      <c r="AU10" s="40"/>
      <c r="AV10" s="74"/>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row>
    <row r="11" spans="2:87" s="19" customFormat="1" ht="15">
      <c r="B11" s="91" t="s">
        <v>249</v>
      </c>
      <c r="C11" s="83" t="str">
        <f>IF(VLOOKUP($B$3,$AC$6:$AT$109,17,FALSE)=0,"-",VLOOKUP($B$3,$AC$6:$AT$109,17,FALSE))</f>
        <v>-</v>
      </c>
      <c r="D11" s="5"/>
      <c r="E11" s="5"/>
      <c r="F11" s="4"/>
      <c r="AC11" s="63" t="s">
        <v>267</v>
      </c>
      <c r="AD11" s="64" t="s">
        <v>18</v>
      </c>
      <c r="AE11" s="64" t="s">
        <v>266</v>
      </c>
      <c r="AF11" s="65">
        <v>1</v>
      </c>
      <c r="AG11" s="65">
        <v>0</v>
      </c>
      <c r="AH11" s="65">
        <v>0</v>
      </c>
      <c r="AI11" s="65">
        <v>0</v>
      </c>
      <c r="AJ11" s="65">
        <v>0</v>
      </c>
      <c r="AK11" s="65">
        <v>0</v>
      </c>
      <c r="AL11" s="65">
        <v>0</v>
      </c>
      <c r="AM11" s="65">
        <v>0</v>
      </c>
      <c r="AN11" s="65">
        <v>0</v>
      </c>
      <c r="AO11" s="56">
        <v>109</v>
      </c>
      <c r="AP11" s="8"/>
      <c r="AQ11" s="8"/>
      <c r="AR11" s="8"/>
      <c r="AS11" s="8"/>
      <c r="AT11" s="8"/>
      <c r="AU11" s="40"/>
      <c r="AV11" s="74"/>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row>
    <row r="12" spans="2:87" s="19" customFormat="1" ht="15">
      <c r="B12" s="91" t="s">
        <v>250</v>
      </c>
      <c r="C12" s="83" t="str">
        <f>IF(VLOOKUP($B$3,$AC$6:$AT$109,18,FALSE)=0,"-",VLOOKUP($B$3,$AC$6:$AT$109,18,FALSE))</f>
        <v>-</v>
      </c>
      <c r="D12" s="5"/>
      <c r="E12" s="5"/>
      <c r="F12" s="4"/>
      <c r="AC12" s="63" t="s">
        <v>136</v>
      </c>
      <c r="AD12" s="64" t="s">
        <v>18</v>
      </c>
      <c r="AE12" s="64" t="s">
        <v>20</v>
      </c>
      <c r="AF12" s="65">
        <v>1</v>
      </c>
      <c r="AG12" s="65">
        <v>0</v>
      </c>
      <c r="AH12" s="65">
        <v>0</v>
      </c>
      <c r="AI12" s="65">
        <v>0</v>
      </c>
      <c r="AJ12" s="65">
        <v>0</v>
      </c>
      <c r="AK12" s="65">
        <v>0</v>
      </c>
      <c r="AL12" s="65">
        <v>0</v>
      </c>
      <c r="AM12" s="65">
        <v>0</v>
      </c>
      <c r="AN12" s="65">
        <v>0</v>
      </c>
      <c r="AO12" s="56">
        <v>1</v>
      </c>
      <c r="AP12" s="8"/>
      <c r="AQ12" s="8"/>
      <c r="AR12" s="8"/>
      <c r="AS12" s="8"/>
      <c r="AT12" s="8"/>
      <c r="AU12" s="40"/>
      <c r="AV12" s="74"/>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row>
    <row r="13" spans="2:87" s="19" customFormat="1" ht="15.75" thickBot="1">
      <c r="B13" s="85" t="s">
        <v>277</v>
      </c>
      <c r="C13" s="15">
        <f>SUM(C7:C12)</f>
        <v>3</v>
      </c>
      <c r="D13" s="15">
        <f>SUM(D7:D12)</f>
        <v>0</v>
      </c>
      <c r="E13" s="15">
        <f>SUM(E7:E12)</f>
        <v>0</v>
      </c>
      <c r="F13" s="6"/>
      <c r="G13" s="20"/>
      <c r="AC13" s="63" t="s">
        <v>137</v>
      </c>
      <c r="AD13" s="64" t="s">
        <v>21</v>
      </c>
      <c r="AE13" s="64" t="s">
        <v>22</v>
      </c>
      <c r="AF13" s="65">
        <v>1</v>
      </c>
      <c r="AG13" s="65">
        <v>0</v>
      </c>
      <c r="AH13" s="65">
        <v>0</v>
      </c>
      <c r="AI13" s="65">
        <v>0</v>
      </c>
      <c r="AJ13" s="65">
        <v>0</v>
      </c>
      <c r="AK13" s="65">
        <v>0</v>
      </c>
      <c r="AL13" s="65">
        <v>0</v>
      </c>
      <c r="AM13" s="65">
        <v>0</v>
      </c>
      <c r="AN13" s="65">
        <v>0</v>
      </c>
      <c r="AO13" s="56"/>
      <c r="AP13" s="8"/>
      <c r="AQ13" s="8"/>
      <c r="AR13" s="8"/>
      <c r="AS13" s="8"/>
      <c r="AT13" s="8"/>
      <c r="AU13" s="40"/>
      <c r="AV13" s="74"/>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row>
    <row r="14" spans="1:87" s="42" customFormat="1" ht="27" customHeight="1" thickBot="1">
      <c r="A14" s="27"/>
      <c r="B14" s="90" t="s">
        <v>242</v>
      </c>
      <c r="C14" s="38"/>
      <c r="D14" s="41" t="s">
        <v>10</v>
      </c>
      <c r="E14" s="39" t="s">
        <v>237</v>
      </c>
      <c r="F14" s="41" t="s">
        <v>9</v>
      </c>
      <c r="G14" s="20"/>
      <c r="H14" s="20"/>
      <c r="I14" s="20"/>
      <c r="J14" s="20"/>
      <c r="K14" s="20"/>
      <c r="L14" s="20"/>
      <c r="M14" s="20"/>
      <c r="N14" s="20"/>
      <c r="O14" s="20"/>
      <c r="P14" s="20"/>
      <c r="Q14" s="20"/>
      <c r="R14" s="20"/>
      <c r="S14" s="20"/>
      <c r="T14" s="20"/>
      <c r="U14" s="20"/>
      <c r="V14" s="20"/>
      <c r="W14" s="20"/>
      <c r="X14" s="20"/>
      <c r="Y14" s="20"/>
      <c r="Z14" s="20"/>
      <c r="AA14" s="20"/>
      <c r="AB14" s="20"/>
      <c r="AC14" s="63" t="s">
        <v>138</v>
      </c>
      <c r="AD14" s="64" t="s">
        <v>21</v>
      </c>
      <c r="AE14" s="64" t="s">
        <v>23</v>
      </c>
      <c r="AF14" s="65">
        <v>1</v>
      </c>
      <c r="AG14" s="65">
        <v>0</v>
      </c>
      <c r="AH14" s="65">
        <v>0</v>
      </c>
      <c r="AI14" s="65">
        <v>0</v>
      </c>
      <c r="AJ14" s="65">
        <v>0</v>
      </c>
      <c r="AK14" s="65">
        <v>0</v>
      </c>
      <c r="AL14" s="65">
        <v>0</v>
      </c>
      <c r="AM14" s="65">
        <v>0</v>
      </c>
      <c r="AN14" s="65">
        <v>0</v>
      </c>
      <c r="AO14" s="56">
        <v>23</v>
      </c>
      <c r="AP14" s="7"/>
      <c r="AQ14" s="7"/>
      <c r="AR14" s="7"/>
      <c r="AS14" s="7"/>
      <c r="AT14" s="7"/>
      <c r="AU14" s="40"/>
      <c r="AV14" s="74"/>
      <c r="AW14" s="40"/>
      <c r="AX14" s="40"/>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row>
    <row r="15" spans="1:87" s="44" customFormat="1" ht="15">
      <c r="A15" s="43"/>
      <c r="B15" s="91" t="s">
        <v>251</v>
      </c>
      <c r="C15" s="69"/>
      <c r="D15" s="3"/>
      <c r="E15" s="69"/>
      <c r="F15" s="4"/>
      <c r="G15" s="20"/>
      <c r="H15" s="20"/>
      <c r="I15" s="20"/>
      <c r="J15" s="20"/>
      <c r="K15" s="20"/>
      <c r="L15" s="20"/>
      <c r="M15" s="20"/>
      <c r="N15" s="20"/>
      <c r="O15" s="20"/>
      <c r="P15" s="20"/>
      <c r="Q15" s="20"/>
      <c r="R15" s="20"/>
      <c r="S15" s="20"/>
      <c r="T15" s="20"/>
      <c r="U15" s="20"/>
      <c r="V15" s="20"/>
      <c r="W15" s="20"/>
      <c r="X15" s="20"/>
      <c r="Y15" s="20"/>
      <c r="Z15" s="20"/>
      <c r="AA15" s="20"/>
      <c r="AB15" s="20"/>
      <c r="AC15" s="63" t="s">
        <v>139</v>
      </c>
      <c r="AD15" s="64" t="s">
        <v>21</v>
      </c>
      <c r="AE15" s="64" t="s">
        <v>24</v>
      </c>
      <c r="AF15" s="65">
        <v>1</v>
      </c>
      <c r="AG15" s="65">
        <v>0</v>
      </c>
      <c r="AH15" s="65">
        <v>0</v>
      </c>
      <c r="AI15" s="65">
        <v>0</v>
      </c>
      <c r="AJ15" s="65">
        <v>0</v>
      </c>
      <c r="AK15" s="65">
        <v>0</v>
      </c>
      <c r="AL15" s="65">
        <v>0</v>
      </c>
      <c r="AM15" s="65">
        <v>0</v>
      </c>
      <c r="AN15" s="65">
        <v>0</v>
      </c>
      <c r="AO15" s="56">
        <v>25</v>
      </c>
      <c r="AP15" s="57"/>
      <c r="AQ15" s="57"/>
      <c r="AR15" s="57"/>
      <c r="AS15" s="57"/>
      <c r="AT15" s="57"/>
      <c r="AU15" s="40"/>
      <c r="AV15" s="74"/>
      <c r="AW15" s="40"/>
      <c r="AX15" s="40"/>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row>
    <row r="16" spans="2:50" s="43" customFormat="1" ht="15">
      <c r="B16" s="91" t="s">
        <v>252</v>
      </c>
      <c r="C16" s="70"/>
      <c r="D16" s="3"/>
      <c r="E16" s="70"/>
      <c r="F16" s="4"/>
      <c r="G16" s="20"/>
      <c r="H16" s="20"/>
      <c r="I16" s="20"/>
      <c r="J16" s="20"/>
      <c r="K16" s="20"/>
      <c r="L16" s="20"/>
      <c r="M16" s="20"/>
      <c r="N16" s="20"/>
      <c r="O16" s="20"/>
      <c r="P16" s="20"/>
      <c r="Q16" s="20"/>
      <c r="R16" s="20"/>
      <c r="S16" s="20"/>
      <c r="T16" s="20"/>
      <c r="U16" s="20"/>
      <c r="V16" s="20"/>
      <c r="W16" s="20"/>
      <c r="X16" s="20"/>
      <c r="Y16" s="20"/>
      <c r="Z16" s="20"/>
      <c r="AA16" s="20"/>
      <c r="AB16" s="20"/>
      <c r="AC16" s="63" t="s">
        <v>140</v>
      </c>
      <c r="AD16" s="64" t="s">
        <v>21</v>
      </c>
      <c r="AE16" s="64" t="s">
        <v>25</v>
      </c>
      <c r="AF16" s="65">
        <v>1</v>
      </c>
      <c r="AG16" s="65">
        <v>0</v>
      </c>
      <c r="AH16" s="65">
        <v>0</v>
      </c>
      <c r="AI16" s="65">
        <v>0</v>
      </c>
      <c r="AJ16" s="65">
        <v>0</v>
      </c>
      <c r="AK16" s="65">
        <v>0</v>
      </c>
      <c r="AL16" s="65">
        <v>0</v>
      </c>
      <c r="AM16" s="65">
        <v>0</v>
      </c>
      <c r="AN16" s="65">
        <v>0</v>
      </c>
      <c r="AO16" s="56"/>
      <c r="AP16" s="57"/>
      <c r="AQ16" s="57"/>
      <c r="AR16" s="57"/>
      <c r="AS16" s="57"/>
      <c r="AT16" s="57"/>
      <c r="AU16" s="40"/>
      <c r="AV16" s="74"/>
      <c r="AW16" s="40"/>
      <c r="AX16" s="40"/>
    </row>
    <row r="17" spans="2:50" ht="15">
      <c r="B17" s="92" t="s">
        <v>260</v>
      </c>
      <c r="C17" s="70"/>
      <c r="D17" s="3"/>
      <c r="E17" s="70"/>
      <c r="F17" s="4"/>
      <c r="AC17" s="63" t="s">
        <v>141</v>
      </c>
      <c r="AD17" s="64" t="s">
        <v>21</v>
      </c>
      <c r="AE17" s="64" t="s">
        <v>26</v>
      </c>
      <c r="AF17" s="65">
        <v>1</v>
      </c>
      <c r="AG17" s="65">
        <v>0</v>
      </c>
      <c r="AH17" s="65">
        <v>0</v>
      </c>
      <c r="AI17" s="65">
        <v>0</v>
      </c>
      <c r="AJ17" s="65">
        <v>0</v>
      </c>
      <c r="AK17" s="65">
        <v>0</v>
      </c>
      <c r="AL17" s="65">
        <v>0</v>
      </c>
      <c r="AM17" s="65">
        <v>0</v>
      </c>
      <c r="AN17" s="65">
        <v>0</v>
      </c>
      <c r="AO17" s="56"/>
      <c r="AP17" s="7"/>
      <c r="AQ17" s="7"/>
      <c r="AR17" s="7"/>
      <c r="AS17" s="7"/>
      <c r="AT17" s="7"/>
      <c r="AU17" s="40"/>
      <c r="AV17" s="74"/>
      <c r="AW17" s="40"/>
      <c r="AX17" s="40"/>
    </row>
    <row r="18" spans="2:50" ht="15" customHeight="1">
      <c r="B18" s="91" t="s">
        <v>261</v>
      </c>
      <c r="C18" s="70"/>
      <c r="D18" s="3"/>
      <c r="E18" s="70"/>
      <c r="F18" s="4"/>
      <c r="AC18" s="63" t="s">
        <v>142</v>
      </c>
      <c r="AD18" s="64" t="s">
        <v>21</v>
      </c>
      <c r="AE18" s="64" t="s">
        <v>27</v>
      </c>
      <c r="AF18" s="65">
        <v>1</v>
      </c>
      <c r="AG18" s="65">
        <v>0</v>
      </c>
      <c r="AH18" s="65">
        <v>0</v>
      </c>
      <c r="AI18" s="65">
        <v>0</v>
      </c>
      <c r="AJ18" s="65">
        <v>0</v>
      </c>
      <c r="AK18" s="65">
        <v>0</v>
      </c>
      <c r="AL18" s="65">
        <v>0</v>
      </c>
      <c r="AM18" s="65">
        <v>0</v>
      </c>
      <c r="AN18" s="65">
        <v>0</v>
      </c>
      <c r="AO18" s="56"/>
      <c r="AP18" s="7"/>
      <c r="AQ18" s="7"/>
      <c r="AR18" s="7"/>
      <c r="AS18" s="7"/>
      <c r="AT18" s="7"/>
      <c r="AU18" s="40"/>
      <c r="AV18" s="74"/>
      <c r="AW18" s="40"/>
      <c r="AX18" s="40"/>
    </row>
    <row r="19" spans="2:50" ht="15.75" thickBot="1">
      <c r="B19" s="85" t="s">
        <v>0</v>
      </c>
      <c r="C19" s="15"/>
      <c r="D19" s="15">
        <f>SUM(D15:D18)</f>
        <v>0</v>
      </c>
      <c r="E19" s="16"/>
      <c r="F19" s="6"/>
      <c r="AC19" s="63" t="s">
        <v>143</v>
      </c>
      <c r="AD19" s="64" t="s">
        <v>21</v>
      </c>
      <c r="AE19" s="64" t="s">
        <v>28</v>
      </c>
      <c r="AF19" s="65">
        <v>1</v>
      </c>
      <c r="AG19" s="65">
        <v>0</v>
      </c>
      <c r="AH19" s="65">
        <v>0</v>
      </c>
      <c r="AI19" s="65">
        <v>0</v>
      </c>
      <c r="AJ19" s="65">
        <v>0</v>
      </c>
      <c r="AK19" s="65">
        <v>0</v>
      </c>
      <c r="AL19" s="65">
        <v>0</v>
      </c>
      <c r="AM19" s="65">
        <v>0</v>
      </c>
      <c r="AN19" s="65">
        <v>0</v>
      </c>
      <c r="AO19" s="56">
        <v>34</v>
      </c>
      <c r="AP19" s="7"/>
      <c r="AQ19" s="7"/>
      <c r="AR19" s="7"/>
      <c r="AS19" s="7"/>
      <c r="AT19" s="7"/>
      <c r="AU19" s="40"/>
      <c r="AV19" s="74"/>
      <c r="AW19" s="40"/>
      <c r="AX19" s="40"/>
    </row>
    <row r="20" spans="2:50" ht="27" customHeight="1">
      <c r="B20" s="90" t="s">
        <v>243</v>
      </c>
      <c r="C20" s="39" t="s">
        <v>276</v>
      </c>
      <c r="D20" s="41" t="s">
        <v>10</v>
      </c>
      <c r="E20" s="39" t="s">
        <v>237</v>
      </c>
      <c r="F20" s="41" t="s">
        <v>9</v>
      </c>
      <c r="AC20" s="63" t="s">
        <v>144</v>
      </c>
      <c r="AD20" s="64" t="s">
        <v>21</v>
      </c>
      <c r="AE20" s="64" t="s">
        <v>29</v>
      </c>
      <c r="AF20" s="65">
        <v>1</v>
      </c>
      <c r="AG20" s="65">
        <v>0</v>
      </c>
      <c r="AH20" s="65">
        <v>0</v>
      </c>
      <c r="AI20" s="65">
        <v>0</v>
      </c>
      <c r="AJ20" s="65">
        <v>0</v>
      </c>
      <c r="AK20" s="65">
        <v>0</v>
      </c>
      <c r="AL20" s="65">
        <v>0</v>
      </c>
      <c r="AM20" s="65">
        <v>0</v>
      </c>
      <c r="AN20" s="65">
        <v>0</v>
      </c>
      <c r="AO20" s="56"/>
      <c r="AP20" s="7"/>
      <c r="AQ20" s="7"/>
      <c r="AR20" s="7"/>
      <c r="AS20" s="7"/>
      <c r="AT20" s="7"/>
      <c r="AU20" s="40"/>
      <c r="AV20" s="74"/>
      <c r="AW20" s="40"/>
      <c r="AX20" s="40"/>
    </row>
    <row r="21" spans="2:50" ht="15" customHeight="1">
      <c r="B21" s="91" t="s">
        <v>253</v>
      </c>
      <c r="C21" s="5"/>
      <c r="D21" s="3"/>
      <c r="E21" s="3"/>
      <c r="F21" s="4"/>
      <c r="AC21" s="63" t="s">
        <v>145</v>
      </c>
      <c r="AD21" s="64" t="s">
        <v>21</v>
      </c>
      <c r="AE21" s="64" t="s">
        <v>30</v>
      </c>
      <c r="AF21" s="65">
        <v>1</v>
      </c>
      <c r="AG21" s="65">
        <v>0</v>
      </c>
      <c r="AH21" s="65">
        <v>0</v>
      </c>
      <c r="AI21" s="65">
        <v>0</v>
      </c>
      <c r="AJ21" s="65">
        <v>0</v>
      </c>
      <c r="AK21" s="65">
        <v>0</v>
      </c>
      <c r="AL21" s="65">
        <v>0</v>
      </c>
      <c r="AM21" s="65">
        <v>0</v>
      </c>
      <c r="AN21" s="65">
        <v>0</v>
      </c>
      <c r="AO21" s="56">
        <v>57</v>
      </c>
      <c r="AP21" s="7"/>
      <c r="AQ21" s="7"/>
      <c r="AR21" s="7"/>
      <c r="AS21" s="7"/>
      <c r="AT21" s="7"/>
      <c r="AU21" s="40"/>
      <c r="AV21" s="74"/>
      <c r="AW21" s="40"/>
      <c r="AX21" s="40"/>
    </row>
    <row r="22" spans="2:50" ht="15">
      <c r="B22" s="91" t="s">
        <v>254</v>
      </c>
      <c r="C22" s="84"/>
      <c r="D22" s="3"/>
      <c r="E22" s="17" t="s">
        <v>240</v>
      </c>
      <c r="F22" s="4"/>
      <c r="AC22" s="63" t="s">
        <v>146</v>
      </c>
      <c r="AD22" s="64" t="s">
        <v>21</v>
      </c>
      <c r="AE22" s="64" t="s">
        <v>31</v>
      </c>
      <c r="AF22" s="65">
        <v>1</v>
      </c>
      <c r="AG22" s="65">
        <v>0</v>
      </c>
      <c r="AH22" s="65">
        <v>0</v>
      </c>
      <c r="AI22" s="65">
        <v>0</v>
      </c>
      <c r="AJ22" s="65">
        <v>0</v>
      </c>
      <c r="AK22" s="65">
        <v>0</v>
      </c>
      <c r="AL22" s="65">
        <v>0</v>
      </c>
      <c r="AM22" s="65">
        <v>0</v>
      </c>
      <c r="AN22" s="65">
        <v>0</v>
      </c>
      <c r="AO22" s="56">
        <v>0</v>
      </c>
      <c r="AP22" s="7"/>
      <c r="AQ22" s="7"/>
      <c r="AR22" s="7"/>
      <c r="AS22" s="7"/>
      <c r="AT22" s="7"/>
      <c r="AU22" s="40"/>
      <c r="AV22" s="74"/>
      <c r="AW22" s="40"/>
      <c r="AX22" s="40"/>
    </row>
    <row r="23" spans="2:50" ht="15.75" thickBot="1">
      <c r="B23" s="85" t="s">
        <v>265</v>
      </c>
      <c r="C23" s="76">
        <f>SUM(C21:C22)</f>
        <v>0</v>
      </c>
      <c r="D23" s="15">
        <f>SUM(D21:D22)</f>
        <v>0</v>
      </c>
      <c r="E23" s="15">
        <f>E21</f>
        <v>0</v>
      </c>
      <c r="F23" s="6"/>
      <c r="AC23" s="63" t="s">
        <v>147</v>
      </c>
      <c r="AD23" s="64" t="s">
        <v>32</v>
      </c>
      <c r="AE23" s="64" t="s">
        <v>33</v>
      </c>
      <c r="AF23" s="65">
        <v>1</v>
      </c>
      <c r="AG23" s="65">
        <v>0</v>
      </c>
      <c r="AH23" s="65">
        <v>1</v>
      </c>
      <c r="AI23" s="65">
        <v>0</v>
      </c>
      <c r="AJ23" s="65">
        <v>0</v>
      </c>
      <c r="AK23" s="65">
        <v>0</v>
      </c>
      <c r="AL23" s="65">
        <v>0</v>
      </c>
      <c r="AM23" s="65">
        <v>0</v>
      </c>
      <c r="AN23" s="65">
        <v>1</v>
      </c>
      <c r="AO23" s="56">
        <v>113</v>
      </c>
      <c r="AP23" s="7"/>
      <c r="AQ23" s="7"/>
      <c r="AR23" s="7"/>
      <c r="AS23" s="7"/>
      <c r="AT23" s="7"/>
      <c r="AU23" s="40"/>
      <c r="AV23" s="74"/>
      <c r="AW23" s="40"/>
      <c r="AX23" s="40"/>
    </row>
    <row r="24" spans="2:50" ht="26.25" customHeight="1">
      <c r="B24" s="90" t="s">
        <v>244</v>
      </c>
      <c r="C24" s="38"/>
      <c r="D24" s="41" t="s">
        <v>10</v>
      </c>
      <c r="E24" s="39" t="s">
        <v>237</v>
      </c>
      <c r="F24" s="41" t="s">
        <v>9</v>
      </c>
      <c r="AC24" s="63" t="s">
        <v>148</v>
      </c>
      <c r="AD24" s="64" t="s">
        <v>32</v>
      </c>
      <c r="AE24" s="64" t="s">
        <v>34</v>
      </c>
      <c r="AF24" s="65">
        <v>1</v>
      </c>
      <c r="AG24" s="65">
        <v>0</v>
      </c>
      <c r="AH24" s="65">
        <v>1</v>
      </c>
      <c r="AI24" s="65">
        <v>0</v>
      </c>
      <c r="AJ24" s="65">
        <v>0</v>
      </c>
      <c r="AK24" s="65">
        <v>0</v>
      </c>
      <c r="AL24" s="65">
        <v>0</v>
      </c>
      <c r="AM24" s="65">
        <v>0</v>
      </c>
      <c r="AN24" s="65">
        <v>1</v>
      </c>
      <c r="AO24" s="56">
        <v>0</v>
      </c>
      <c r="AP24" s="7"/>
      <c r="AQ24" s="7">
        <v>4343</v>
      </c>
      <c r="AR24" s="7"/>
      <c r="AS24" s="7"/>
      <c r="AT24" s="7"/>
      <c r="AU24" s="40"/>
      <c r="AV24" s="74"/>
      <c r="AW24" s="40"/>
      <c r="AX24" s="40"/>
    </row>
    <row r="25" spans="2:50" ht="15">
      <c r="B25" s="91" t="s">
        <v>255</v>
      </c>
      <c r="C25" s="77"/>
      <c r="D25" s="5"/>
      <c r="E25" s="77"/>
      <c r="F25" s="4"/>
      <c r="G25" s="27"/>
      <c r="AC25" s="63" t="s">
        <v>149</v>
      </c>
      <c r="AD25" s="64" t="s">
        <v>32</v>
      </c>
      <c r="AE25" s="64" t="s">
        <v>35</v>
      </c>
      <c r="AF25" s="65">
        <v>1</v>
      </c>
      <c r="AG25" s="65">
        <v>0</v>
      </c>
      <c r="AH25" s="65">
        <v>1</v>
      </c>
      <c r="AI25" s="65">
        <v>0</v>
      </c>
      <c r="AJ25" s="65">
        <v>0</v>
      </c>
      <c r="AK25" s="65">
        <v>0</v>
      </c>
      <c r="AL25" s="65">
        <v>0</v>
      </c>
      <c r="AM25" s="65">
        <v>0</v>
      </c>
      <c r="AN25" s="65">
        <v>1</v>
      </c>
      <c r="AO25" s="56"/>
      <c r="AP25" s="7"/>
      <c r="AQ25" s="7"/>
      <c r="AR25" s="7"/>
      <c r="AS25" s="7"/>
      <c r="AT25" s="7"/>
      <c r="AU25" s="40"/>
      <c r="AV25" s="74"/>
      <c r="AW25" s="40"/>
      <c r="AX25" s="40"/>
    </row>
    <row r="26" spans="2:50" s="27" customFormat="1" ht="15">
      <c r="B26" s="91" t="s">
        <v>256</v>
      </c>
      <c r="C26" s="78"/>
      <c r="D26" s="5"/>
      <c r="E26" s="78"/>
      <c r="F26" s="4"/>
      <c r="G26" s="20"/>
      <c r="AC26" s="63" t="s">
        <v>150</v>
      </c>
      <c r="AD26" s="64" t="s">
        <v>36</v>
      </c>
      <c r="AE26" s="64" t="s">
        <v>37</v>
      </c>
      <c r="AF26" s="65">
        <v>1</v>
      </c>
      <c r="AG26" s="65">
        <v>0</v>
      </c>
      <c r="AH26" s="65">
        <v>0</v>
      </c>
      <c r="AI26" s="65">
        <v>0</v>
      </c>
      <c r="AJ26" s="65">
        <v>0</v>
      </c>
      <c r="AK26" s="65">
        <v>0</v>
      </c>
      <c r="AL26" s="65">
        <v>0</v>
      </c>
      <c r="AM26" s="65">
        <v>0</v>
      </c>
      <c r="AN26" s="65">
        <v>0</v>
      </c>
      <c r="AO26" s="56">
        <v>9</v>
      </c>
      <c r="AP26" s="7"/>
      <c r="AQ26" s="7"/>
      <c r="AR26" s="7"/>
      <c r="AS26" s="7"/>
      <c r="AT26" s="7"/>
      <c r="AU26" s="40"/>
      <c r="AV26" s="74"/>
      <c r="AW26" s="40"/>
      <c r="AX26" s="40"/>
    </row>
    <row r="27" spans="2:50" ht="15">
      <c r="B27" s="91" t="s">
        <v>257</v>
      </c>
      <c r="C27" s="78"/>
      <c r="D27" s="5"/>
      <c r="E27" s="78"/>
      <c r="F27" s="4"/>
      <c r="AC27" s="63" t="s">
        <v>151</v>
      </c>
      <c r="AD27" s="64" t="s">
        <v>36</v>
      </c>
      <c r="AE27" s="64" t="s">
        <v>38</v>
      </c>
      <c r="AF27" s="65">
        <v>1</v>
      </c>
      <c r="AG27" s="65">
        <v>0</v>
      </c>
      <c r="AH27" s="65">
        <v>0</v>
      </c>
      <c r="AI27" s="65">
        <v>0</v>
      </c>
      <c r="AJ27" s="65">
        <v>0</v>
      </c>
      <c r="AK27" s="65">
        <v>0</v>
      </c>
      <c r="AL27" s="65">
        <v>0</v>
      </c>
      <c r="AM27" s="65">
        <v>0</v>
      </c>
      <c r="AN27" s="65">
        <v>0</v>
      </c>
      <c r="AO27" s="56">
        <v>449</v>
      </c>
      <c r="AP27" s="7"/>
      <c r="AQ27" s="7"/>
      <c r="AR27" s="7"/>
      <c r="AS27" s="7"/>
      <c r="AT27" s="7"/>
      <c r="AU27" s="40"/>
      <c r="AV27" s="74"/>
      <c r="AW27" s="40"/>
      <c r="AX27" s="40"/>
    </row>
    <row r="28" spans="2:50" ht="15">
      <c r="B28" s="91" t="s">
        <v>278</v>
      </c>
      <c r="C28" s="79"/>
      <c r="D28" s="7"/>
      <c r="E28" s="79"/>
      <c r="F28" s="75"/>
      <c r="AC28" s="63" t="s">
        <v>152</v>
      </c>
      <c r="AD28" s="64" t="s">
        <v>36</v>
      </c>
      <c r="AE28" s="64" t="s">
        <v>39</v>
      </c>
      <c r="AF28" s="65">
        <v>1</v>
      </c>
      <c r="AG28" s="65">
        <v>0</v>
      </c>
      <c r="AH28" s="65">
        <v>0</v>
      </c>
      <c r="AI28" s="65">
        <v>0</v>
      </c>
      <c r="AJ28" s="65">
        <v>0</v>
      </c>
      <c r="AK28" s="65">
        <v>0</v>
      </c>
      <c r="AL28" s="65">
        <v>0</v>
      </c>
      <c r="AM28" s="65">
        <v>0</v>
      </c>
      <c r="AN28" s="65">
        <v>0</v>
      </c>
      <c r="AO28" s="56">
        <v>232</v>
      </c>
      <c r="AP28" s="7"/>
      <c r="AQ28" s="7"/>
      <c r="AR28" s="7"/>
      <c r="AS28" s="7"/>
      <c r="AT28" s="7"/>
      <c r="AU28" s="40"/>
      <c r="AV28" s="74"/>
      <c r="AW28" s="40"/>
      <c r="AX28" s="40"/>
    </row>
    <row r="29" spans="2:50" ht="15.75" thickBot="1">
      <c r="B29" s="85" t="s">
        <v>238</v>
      </c>
      <c r="C29" s="85"/>
      <c r="D29" s="15">
        <f>SUM(D25:D27)</f>
        <v>0</v>
      </c>
      <c r="E29" s="16" t="s">
        <v>259</v>
      </c>
      <c r="F29" s="6"/>
      <c r="AC29" s="63" t="s">
        <v>153</v>
      </c>
      <c r="AD29" s="64" t="s">
        <v>36</v>
      </c>
      <c r="AE29" s="64" t="s">
        <v>40</v>
      </c>
      <c r="AF29" s="65">
        <v>1</v>
      </c>
      <c r="AG29" s="65">
        <v>0</v>
      </c>
      <c r="AH29" s="65">
        <v>0</v>
      </c>
      <c r="AI29" s="65">
        <v>0</v>
      </c>
      <c r="AJ29" s="65">
        <v>0</v>
      </c>
      <c r="AK29" s="65">
        <v>0</v>
      </c>
      <c r="AL29" s="65">
        <v>0</v>
      </c>
      <c r="AM29" s="65">
        <v>0</v>
      </c>
      <c r="AN29" s="65">
        <v>0</v>
      </c>
      <c r="AO29" s="56">
        <v>334</v>
      </c>
      <c r="AP29" s="7"/>
      <c r="AQ29" s="7"/>
      <c r="AR29" s="7"/>
      <c r="AS29" s="7"/>
      <c r="AT29" s="7"/>
      <c r="AU29" s="40"/>
      <c r="AV29" s="74"/>
      <c r="AW29" s="40"/>
      <c r="AX29" s="40"/>
    </row>
    <row r="30" spans="2:50" ht="15">
      <c r="B30" s="86" t="s">
        <v>239</v>
      </c>
      <c r="C30" s="86"/>
      <c r="D30" s="18">
        <f>D29+D23+D19+D13</f>
        <v>0</v>
      </c>
      <c r="E30" s="18">
        <f>E13+E23</f>
        <v>0</v>
      </c>
      <c r="F30" s="45"/>
      <c r="G30" s="27"/>
      <c r="AC30" s="63" t="s">
        <v>154</v>
      </c>
      <c r="AD30" s="64" t="s">
        <v>36</v>
      </c>
      <c r="AE30" s="64" t="s">
        <v>41</v>
      </c>
      <c r="AF30" s="65">
        <v>1</v>
      </c>
      <c r="AG30" s="65">
        <v>0</v>
      </c>
      <c r="AH30" s="65">
        <v>0</v>
      </c>
      <c r="AI30" s="65">
        <v>0</v>
      </c>
      <c r="AJ30" s="65">
        <v>0</v>
      </c>
      <c r="AK30" s="65">
        <v>0</v>
      </c>
      <c r="AL30" s="65">
        <v>0</v>
      </c>
      <c r="AM30" s="65">
        <v>0</v>
      </c>
      <c r="AN30" s="65">
        <v>0</v>
      </c>
      <c r="AO30" s="56">
        <v>358</v>
      </c>
      <c r="AP30" s="7"/>
      <c r="AQ30" s="7"/>
      <c r="AR30" s="7"/>
      <c r="AS30" s="7"/>
      <c r="AT30" s="7"/>
      <c r="AU30" s="40"/>
      <c r="AV30" s="74"/>
      <c r="AW30" s="40"/>
      <c r="AX30" s="40"/>
    </row>
    <row r="31" spans="2:50" s="27" customFormat="1" ht="15">
      <c r="B31" s="93"/>
      <c r="C31" s="46"/>
      <c r="D31" s="47"/>
      <c r="E31" s="47"/>
      <c r="F31" s="20"/>
      <c r="AC31" s="63" t="s">
        <v>155</v>
      </c>
      <c r="AD31" s="64" t="s">
        <v>36</v>
      </c>
      <c r="AE31" s="64" t="s">
        <v>42</v>
      </c>
      <c r="AF31" s="65">
        <v>1</v>
      </c>
      <c r="AG31" s="65">
        <v>0</v>
      </c>
      <c r="AH31" s="65">
        <v>0</v>
      </c>
      <c r="AI31" s="65">
        <v>0</v>
      </c>
      <c r="AJ31" s="65">
        <v>0</v>
      </c>
      <c r="AK31" s="65">
        <v>0</v>
      </c>
      <c r="AL31" s="65">
        <v>0</v>
      </c>
      <c r="AM31" s="65">
        <v>0</v>
      </c>
      <c r="AN31" s="65">
        <v>0</v>
      </c>
      <c r="AO31" s="56">
        <v>64</v>
      </c>
      <c r="AP31" s="7"/>
      <c r="AQ31" s="7"/>
      <c r="AR31" s="7"/>
      <c r="AS31" s="7"/>
      <c r="AT31" s="7"/>
      <c r="AU31" s="40"/>
      <c r="AV31" s="74"/>
      <c r="AW31" s="40"/>
      <c r="AX31" s="40"/>
    </row>
    <row r="32" spans="2:50" s="27" customFormat="1" ht="15">
      <c r="B32" s="94" t="s">
        <v>258</v>
      </c>
      <c r="C32" s="51"/>
      <c r="D32" s="7"/>
      <c r="E32" s="67"/>
      <c r="F32" s="68"/>
      <c r="G32" s="20"/>
      <c r="AC32" s="63" t="s">
        <v>156</v>
      </c>
      <c r="AD32" s="64" t="s">
        <v>36</v>
      </c>
      <c r="AE32" s="64" t="s">
        <v>43</v>
      </c>
      <c r="AF32" s="65">
        <v>1</v>
      </c>
      <c r="AG32" s="65">
        <v>0</v>
      </c>
      <c r="AH32" s="65">
        <v>0</v>
      </c>
      <c r="AI32" s="65">
        <v>0</v>
      </c>
      <c r="AJ32" s="65">
        <v>0</v>
      </c>
      <c r="AK32" s="65">
        <v>0</v>
      </c>
      <c r="AL32" s="65">
        <v>0</v>
      </c>
      <c r="AM32" s="65">
        <v>0</v>
      </c>
      <c r="AN32" s="65">
        <v>0</v>
      </c>
      <c r="AO32" s="56">
        <v>74</v>
      </c>
      <c r="AP32" s="7"/>
      <c r="AQ32" s="7"/>
      <c r="AR32" s="7"/>
      <c r="AS32" s="7"/>
      <c r="AT32" s="7"/>
      <c r="AU32" s="40"/>
      <c r="AV32" s="74"/>
      <c r="AW32" s="40"/>
      <c r="AX32" s="40"/>
    </row>
    <row r="33" spans="2:50" ht="15">
      <c r="B33" s="12"/>
      <c r="AC33" s="63" t="s">
        <v>157</v>
      </c>
      <c r="AD33" s="64" t="s">
        <v>36</v>
      </c>
      <c r="AE33" s="64" t="s">
        <v>44</v>
      </c>
      <c r="AF33" s="65">
        <v>1</v>
      </c>
      <c r="AG33" s="65">
        <v>0</v>
      </c>
      <c r="AH33" s="65">
        <v>0</v>
      </c>
      <c r="AI33" s="65">
        <v>0</v>
      </c>
      <c r="AJ33" s="65">
        <v>0</v>
      </c>
      <c r="AK33" s="65">
        <v>0</v>
      </c>
      <c r="AL33" s="65">
        <v>0</v>
      </c>
      <c r="AM33" s="65">
        <v>0</v>
      </c>
      <c r="AN33" s="65">
        <v>0</v>
      </c>
      <c r="AO33" s="56">
        <v>83</v>
      </c>
      <c r="AP33" s="7"/>
      <c r="AQ33" s="7"/>
      <c r="AR33" s="7"/>
      <c r="AS33" s="7"/>
      <c r="AT33" s="7"/>
      <c r="AU33" s="40"/>
      <c r="AV33" s="74"/>
      <c r="AW33" s="40"/>
      <c r="AX33" s="40"/>
    </row>
    <row r="34" spans="2:50" ht="15">
      <c r="B34" s="95" t="s">
        <v>264</v>
      </c>
      <c r="C34" s="52"/>
      <c r="G34" s="27"/>
      <c r="AC34" s="63" t="s">
        <v>158</v>
      </c>
      <c r="AD34" s="64" t="s">
        <v>36</v>
      </c>
      <c r="AE34" s="64" t="s">
        <v>45</v>
      </c>
      <c r="AF34" s="65">
        <v>1</v>
      </c>
      <c r="AG34" s="65">
        <v>0</v>
      </c>
      <c r="AH34" s="65">
        <v>0</v>
      </c>
      <c r="AI34" s="65">
        <v>0</v>
      </c>
      <c r="AJ34" s="65">
        <v>0</v>
      </c>
      <c r="AK34" s="65">
        <v>0</v>
      </c>
      <c r="AL34" s="65">
        <v>0</v>
      </c>
      <c r="AM34" s="65">
        <v>0</v>
      </c>
      <c r="AN34" s="65">
        <v>0</v>
      </c>
      <c r="AO34" s="56">
        <v>12</v>
      </c>
      <c r="AP34" s="7"/>
      <c r="AQ34" s="7"/>
      <c r="AR34" s="7"/>
      <c r="AS34" s="7"/>
      <c r="AT34" s="7"/>
      <c r="AU34" s="40"/>
      <c r="AV34" s="74"/>
      <c r="AW34" s="40"/>
      <c r="AX34" s="40"/>
    </row>
    <row r="35" spans="2:50" s="48" customFormat="1" ht="26.25" customHeight="1">
      <c r="B35" s="96" t="s">
        <v>236</v>
      </c>
      <c r="C35" s="53"/>
      <c r="D35" s="53" t="s">
        <v>263</v>
      </c>
      <c r="E35" s="73" t="s">
        <v>9</v>
      </c>
      <c r="F35" s="80"/>
      <c r="G35" s="27"/>
      <c r="AC35" s="63" t="s">
        <v>159</v>
      </c>
      <c r="AD35" s="64" t="s">
        <v>36</v>
      </c>
      <c r="AE35" s="64" t="s">
        <v>46</v>
      </c>
      <c r="AF35" s="65">
        <v>1</v>
      </c>
      <c r="AG35" s="65">
        <v>0</v>
      </c>
      <c r="AH35" s="65">
        <v>0</v>
      </c>
      <c r="AI35" s="65">
        <v>0</v>
      </c>
      <c r="AJ35" s="65">
        <v>0</v>
      </c>
      <c r="AK35" s="65">
        <v>0</v>
      </c>
      <c r="AL35" s="65">
        <v>0</v>
      </c>
      <c r="AM35" s="65">
        <v>0</v>
      </c>
      <c r="AN35" s="65">
        <v>0</v>
      </c>
      <c r="AO35" s="56">
        <v>104</v>
      </c>
      <c r="AP35" s="58"/>
      <c r="AQ35" s="58"/>
      <c r="AR35" s="58"/>
      <c r="AS35" s="58"/>
      <c r="AT35" s="58"/>
      <c r="AU35" s="40"/>
      <c r="AV35" s="74"/>
      <c r="AW35" s="40"/>
      <c r="AX35" s="40"/>
    </row>
    <row r="36" spans="1:50" ht="12.75" customHeight="1">
      <c r="A36" s="27"/>
      <c r="B36" s="97"/>
      <c r="C36" s="87"/>
      <c r="D36" s="7"/>
      <c r="E36" s="81"/>
      <c r="F36" s="82"/>
      <c r="H36" s="27"/>
      <c r="I36" s="27"/>
      <c r="J36" s="27"/>
      <c r="K36" s="27"/>
      <c r="L36" s="27"/>
      <c r="M36" s="27"/>
      <c r="N36" s="27"/>
      <c r="O36" s="27"/>
      <c r="P36" s="27"/>
      <c r="Q36" s="27"/>
      <c r="R36" s="27"/>
      <c r="S36" s="27"/>
      <c r="T36" s="27"/>
      <c r="U36" s="27"/>
      <c r="V36" s="27"/>
      <c r="W36" s="27"/>
      <c r="X36" s="27"/>
      <c r="Y36" s="27"/>
      <c r="Z36" s="27"/>
      <c r="AA36" s="27"/>
      <c r="AB36" s="27"/>
      <c r="AC36" s="63" t="s">
        <v>160</v>
      </c>
      <c r="AD36" s="64" t="s">
        <v>36</v>
      </c>
      <c r="AE36" s="64" t="s">
        <v>47</v>
      </c>
      <c r="AF36" s="65">
        <v>1</v>
      </c>
      <c r="AG36" s="65">
        <v>0</v>
      </c>
      <c r="AH36" s="65">
        <v>0</v>
      </c>
      <c r="AI36" s="65">
        <v>0</v>
      </c>
      <c r="AJ36" s="65">
        <v>0</v>
      </c>
      <c r="AK36" s="65">
        <v>0</v>
      </c>
      <c r="AL36" s="65">
        <v>0</v>
      </c>
      <c r="AM36" s="65">
        <v>0</v>
      </c>
      <c r="AN36" s="65">
        <v>0</v>
      </c>
      <c r="AO36" s="56">
        <v>72</v>
      </c>
      <c r="AP36" s="7"/>
      <c r="AQ36" s="7"/>
      <c r="AR36" s="7"/>
      <c r="AS36" s="7"/>
      <c r="AT36" s="7"/>
      <c r="AU36" s="40"/>
      <c r="AV36" s="74"/>
      <c r="AW36" s="40"/>
      <c r="AX36" s="40"/>
    </row>
    <row r="37" spans="2:50" ht="14.25" customHeight="1">
      <c r="B37" s="98"/>
      <c r="C37" s="88"/>
      <c r="D37" s="7"/>
      <c r="E37" s="81"/>
      <c r="F37" s="82"/>
      <c r="AC37" s="63" t="s">
        <v>161</v>
      </c>
      <c r="AD37" s="64" t="s">
        <v>36</v>
      </c>
      <c r="AE37" s="64" t="s">
        <v>48</v>
      </c>
      <c r="AF37" s="65">
        <v>1</v>
      </c>
      <c r="AG37" s="65">
        <v>0</v>
      </c>
      <c r="AH37" s="65">
        <v>0</v>
      </c>
      <c r="AI37" s="65">
        <v>0</v>
      </c>
      <c r="AJ37" s="65">
        <v>0</v>
      </c>
      <c r="AK37" s="65">
        <v>0</v>
      </c>
      <c r="AL37" s="65">
        <v>0</v>
      </c>
      <c r="AM37" s="65">
        <v>0</v>
      </c>
      <c r="AN37" s="65">
        <v>0</v>
      </c>
      <c r="AO37" s="56">
        <v>48</v>
      </c>
      <c r="AP37" s="7"/>
      <c r="AQ37" s="7"/>
      <c r="AR37" s="7"/>
      <c r="AS37" s="7"/>
      <c r="AT37" s="7"/>
      <c r="AU37" s="40"/>
      <c r="AV37" s="74"/>
      <c r="AW37" s="40"/>
      <c r="AX37" s="40"/>
    </row>
    <row r="38" spans="1:50" ht="14.25" customHeight="1">
      <c r="A38" s="49"/>
      <c r="B38" s="97"/>
      <c r="C38" s="88"/>
      <c r="D38" s="7"/>
      <c r="E38" s="81"/>
      <c r="F38" s="82"/>
      <c r="AC38" s="63" t="s">
        <v>162</v>
      </c>
      <c r="AD38" s="64" t="s">
        <v>49</v>
      </c>
      <c r="AE38" s="64" t="s">
        <v>50</v>
      </c>
      <c r="AF38" s="65">
        <v>1</v>
      </c>
      <c r="AG38" s="65">
        <v>0</v>
      </c>
      <c r="AH38" s="65">
        <v>0</v>
      </c>
      <c r="AI38" s="65">
        <v>1</v>
      </c>
      <c r="AJ38" s="65">
        <v>1</v>
      </c>
      <c r="AK38" s="65">
        <v>0</v>
      </c>
      <c r="AL38" s="65">
        <v>0</v>
      </c>
      <c r="AM38" s="65">
        <v>1</v>
      </c>
      <c r="AN38" s="65">
        <v>0</v>
      </c>
      <c r="AO38" s="56">
        <v>19</v>
      </c>
      <c r="AP38" s="7"/>
      <c r="AQ38" s="7"/>
      <c r="AR38" s="7"/>
      <c r="AS38" s="7"/>
      <c r="AT38" s="7"/>
      <c r="AU38" s="40"/>
      <c r="AV38" s="74"/>
      <c r="AW38" s="40"/>
      <c r="AX38" s="40"/>
    </row>
    <row r="39" spans="1:50" ht="15">
      <c r="A39" s="50"/>
      <c r="B39" s="97"/>
      <c r="C39" s="88"/>
      <c r="D39" s="7"/>
      <c r="E39" s="81"/>
      <c r="F39" s="82"/>
      <c r="AC39" s="63" t="s">
        <v>163</v>
      </c>
      <c r="AD39" s="64" t="s">
        <v>49</v>
      </c>
      <c r="AE39" s="64" t="s">
        <v>51</v>
      </c>
      <c r="AF39" s="65">
        <v>1</v>
      </c>
      <c r="AG39" s="65">
        <v>0</v>
      </c>
      <c r="AH39" s="65">
        <v>0</v>
      </c>
      <c r="AI39" s="65">
        <v>1</v>
      </c>
      <c r="AJ39" s="65">
        <v>1</v>
      </c>
      <c r="AK39" s="65">
        <v>0</v>
      </c>
      <c r="AL39" s="65">
        <v>0</v>
      </c>
      <c r="AM39" s="65">
        <v>1</v>
      </c>
      <c r="AN39" s="65">
        <v>0</v>
      </c>
      <c r="AO39" s="56">
        <v>404</v>
      </c>
      <c r="AP39" s="7"/>
      <c r="AQ39" s="7"/>
      <c r="AR39" s="7"/>
      <c r="AS39" s="7"/>
      <c r="AT39" s="7"/>
      <c r="AU39" s="40"/>
      <c r="AV39" s="74"/>
      <c r="AW39" s="40"/>
      <c r="AX39" s="40"/>
    </row>
    <row r="40" spans="1:50" ht="15">
      <c r="A40" s="50"/>
      <c r="B40" s="20"/>
      <c r="C40" s="20"/>
      <c r="AC40" s="63" t="s">
        <v>164</v>
      </c>
      <c r="AD40" s="64" t="s">
        <v>49</v>
      </c>
      <c r="AE40" s="64" t="s">
        <v>52</v>
      </c>
      <c r="AF40" s="65">
        <v>1</v>
      </c>
      <c r="AG40" s="65">
        <v>0</v>
      </c>
      <c r="AH40" s="65">
        <v>0</v>
      </c>
      <c r="AI40" s="65">
        <v>1</v>
      </c>
      <c r="AJ40" s="65">
        <v>0</v>
      </c>
      <c r="AK40" s="65">
        <v>0</v>
      </c>
      <c r="AL40" s="65">
        <v>0</v>
      </c>
      <c r="AM40" s="65">
        <v>1</v>
      </c>
      <c r="AN40" s="65">
        <v>0</v>
      </c>
      <c r="AO40" s="56">
        <v>0</v>
      </c>
      <c r="AP40" s="7"/>
      <c r="AQ40" s="7"/>
      <c r="AR40" s="7">
        <v>4597</v>
      </c>
      <c r="AS40" s="7"/>
      <c r="AT40" s="7"/>
      <c r="AU40" s="40"/>
      <c r="AV40" s="74"/>
      <c r="AW40" s="40"/>
      <c r="AX40" s="40"/>
    </row>
    <row r="41" spans="1:50" ht="15">
      <c r="A41" s="50"/>
      <c r="B41" s="20"/>
      <c r="C41" s="20"/>
      <c r="AC41" s="63" t="s">
        <v>165</v>
      </c>
      <c r="AD41" s="64" t="s">
        <v>49</v>
      </c>
      <c r="AE41" s="64" t="s">
        <v>53</v>
      </c>
      <c r="AF41" s="65">
        <v>1</v>
      </c>
      <c r="AG41" s="65">
        <v>0</v>
      </c>
      <c r="AH41" s="65">
        <v>0</v>
      </c>
      <c r="AI41" s="65">
        <v>0</v>
      </c>
      <c r="AJ41" s="65">
        <v>1</v>
      </c>
      <c r="AK41" s="65">
        <v>0</v>
      </c>
      <c r="AL41" s="65">
        <v>0</v>
      </c>
      <c r="AM41" s="65">
        <v>0</v>
      </c>
      <c r="AN41" s="65">
        <v>0</v>
      </c>
      <c r="AO41" s="56"/>
      <c r="AP41" s="7"/>
      <c r="AQ41" s="7"/>
      <c r="AR41" s="7"/>
      <c r="AS41" s="7">
        <v>743</v>
      </c>
      <c r="AT41" s="7"/>
      <c r="AU41" s="40"/>
      <c r="AV41" s="74"/>
      <c r="AW41" s="40"/>
      <c r="AX41" s="40"/>
    </row>
    <row r="42" spans="1:50" ht="27.75" customHeight="1">
      <c r="A42" s="50"/>
      <c r="B42" s="20"/>
      <c r="C42" s="20"/>
      <c r="AC42" s="63" t="s">
        <v>166</v>
      </c>
      <c r="AD42" s="64" t="s">
        <v>54</v>
      </c>
      <c r="AE42" s="64" t="s">
        <v>55</v>
      </c>
      <c r="AF42" s="65">
        <v>1</v>
      </c>
      <c r="AG42" s="65">
        <v>0</v>
      </c>
      <c r="AH42" s="65">
        <v>0</v>
      </c>
      <c r="AI42" s="65">
        <v>0</v>
      </c>
      <c r="AJ42" s="65">
        <v>0</v>
      </c>
      <c r="AK42" s="65">
        <v>0</v>
      </c>
      <c r="AL42" s="65">
        <v>0</v>
      </c>
      <c r="AM42" s="65">
        <v>0</v>
      </c>
      <c r="AN42" s="65">
        <v>0</v>
      </c>
      <c r="AO42" s="56">
        <v>5</v>
      </c>
      <c r="AP42" s="7"/>
      <c r="AQ42" s="7"/>
      <c r="AR42" s="7"/>
      <c r="AS42" s="7"/>
      <c r="AT42" s="7"/>
      <c r="AU42" s="40"/>
      <c r="AV42" s="74"/>
      <c r="AW42" s="40"/>
      <c r="AX42" s="40"/>
    </row>
    <row r="43" spans="1:50" ht="15.75" customHeight="1">
      <c r="A43" s="50"/>
      <c r="B43" s="20"/>
      <c r="C43" s="20"/>
      <c r="AC43" s="63" t="s">
        <v>167</v>
      </c>
      <c r="AD43" s="64" t="s">
        <v>54</v>
      </c>
      <c r="AE43" s="64" t="s">
        <v>56</v>
      </c>
      <c r="AF43" s="65">
        <v>1</v>
      </c>
      <c r="AG43" s="65">
        <v>0</v>
      </c>
      <c r="AH43" s="65">
        <v>0</v>
      </c>
      <c r="AI43" s="65">
        <v>0</v>
      </c>
      <c r="AJ43" s="65">
        <v>0</v>
      </c>
      <c r="AK43" s="65">
        <v>0</v>
      </c>
      <c r="AL43" s="65">
        <v>0</v>
      </c>
      <c r="AM43" s="65">
        <v>0</v>
      </c>
      <c r="AN43" s="65">
        <v>0</v>
      </c>
      <c r="AO43" s="56">
        <v>216</v>
      </c>
      <c r="AP43" s="7"/>
      <c r="AQ43" s="7"/>
      <c r="AR43" s="7"/>
      <c r="AS43" s="7"/>
      <c r="AT43" s="7"/>
      <c r="AU43" s="40"/>
      <c r="AV43" s="74"/>
      <c r="AW43" s="40"/>
      <c r="AX43" s="40"/>
    </row>
    <row r="44" spans="1:50" ht="17.25" customHeight="1">
      <c r="A44" s="50"/>
      <c r="B44" s="20"/>
      <c r="C44" s="20"/>
      <c r="AC44" s="63" t="s">
        <v>168</v>
      </c>
      <c r="AD44" s="64" t="s">
        <v>54</v>
      </c>
      <c r="AE44" s="64" t="s">
        <v>57</v>
      </c>
      <c r="AF44" s="65">
        <v>1</v>
      </c>
      <c r="AG44" s="65">
        <v>0</v>
      </c>
      <c r="AH44" s="65">
        <v>0</v>
      </c>
      <c r="AI44" s="65">
        <v>0</v>
      </c>
      <c r="AJ44" s="65">
        <v>0</v>
      </c>
      <c r="AK44" s="65">
        <v>0</v>
      </c>
      <c r="AL44" s="65">
        <v>0</v>
      </c>
      <c r="AM44" s="65">
        <v>0</v>
      </c>
      <c r="AN44" s="65">
        <v>0</v>
      </c>
      <c r="AO44" s="56">
        <v>89</v>
      </c>
      <c r="AP44" s="7"/>
      <c r="AQ44" s="7"/>
      <c r="AR44" s="7"/>
      <c r="AS44" s="7"/>
      <c r="AT44" s="7"/>
      <c r="AU44" s="40"/>
      <c r="AV44" s="74"/>
      <c r="AW44" s="40"/>
      <c r="AX44" s="40"/>
    </row>
    <row r="45" spans="1:50" ht="17.25" customHeight="1">
      <c r="A45" s="50"/>
      <c r="B45" s="20"/>
      <c r="C45" s="20"/>
      <c r="AC45" s="63" t="s">
        <v>169</v>
      </c>
      <c r="AD45" s="64" t="s">
        <v>58</v>
      </c>
      <c r="AE45" s="64" t="s">
        <v>59</v>
      </c>
      <c r="AF45" s="65">
        <v>1</v>
      </c>
      <c r="AG45" s="65">
        <v>0</v>
      </c>
      <c r="AH45" s="65">
        <v>0</v>
      </c>
      <c r="AI45" s="65">
        <v>0</v>
      </c>
      <c r="AJ45" s="65">
        <v>0</v>
      </c>
      <c r="AK45" s="65">
        <v>0</v>
      </c>
      <c r="AL45" s="65">
        <v>0</v>
      </c>
      <c r="AM45" s="65">
        <v>0</v>
      </c>
      <c r="AN45" s="65">
        <v>0</v>
      </c>
      <c r="AO45" s="56">
        <v>2</v>
      </c>
      <c r="AP45" s="7"/>
      <c r="AQ45" s="7"/>
      <c r="AR45" s="7"/>
      <c r="AS45" s="7"/>
      <c r="AT45" s="7"/>
      <c r="AU45" s="40"/>
      <c r="AV45" s="74"/>
      <c r="AW45" s="40"/>
      <c r="AX45" s="40"/>
    </row>
    <row r="46" spans="1:50" ht="18" customHeight="1">
      <c r="A46" s="50"/>
      <c r="B46" s="20"/>
      <c r="C46" s="20"/>
      <c r="AC46" s="63" t="s">
        <v>170</v>
      </c>
      <c r="AD46" s="64" t="s">
        <v>58</v>
      </c>
      <c r="AE46" s="64" t="s">
        <v>60</v>
      </c>
      <c r="AF46" s="65">
        <v>1</v>
      </c>
      <c r="AG46" s="65">
        <v>0</v>
      </c>
      <c r="AH46" s="65">
        <v>0</v>
      </c>
      <c r="AI46" s="65">
        <v>0</v>
      </c>
      <c r="AJ46" s="65">
        <v>0</v>
      </c>
      <c r="AK46" s="65">
        <v>0</v>
      </c>
      <c r="AL46" s="65">
        <v>0</v>
      </c>
      <c r="AM46" s="65">
        <v>0</v>
      </c>
      <c r="AN46" s="65">
        <v>0</v>
      </c>
      <c r="AO46" s="56">
        <v>107</v>
      </c>
      <c r="AP46" s="7"/>
      <c r="AQ46" s="7"/>
      <c r="AR46" s="7"/>
      <c r="AS46" s="7"/>
      <c r="AT46" s="7"/>
      <c r="AU46" s="40"/>
      <c r="AV46" s="74"/>
      <c r="AW46" s="40"/>
      <c r="AX46" s="40"/>
    </row>
    <row r="47" spans="1:50" ht="15">
      <c r="A47" s="50"/>
      <c r="B47" s="20"/>
      <c r="C47" s="20"/>
      <c r="AC47" s="63" t="s">
        <v>171</v>
      </c>
      <c r="AD47" s="64" t="s">
        <v>58</v>
      </c>
      <c r="AE47" s="64" t="s">
        <v>61</v>
      </c>
      <c r="AF47" s="65">
        <v>1</v>
      </c>
      <c r="AG47" s="65">
        <v>0</v>
      </c>
      <c r="AH47" s="65">
        <v>0</v>
      </c>
      <c r="AI47" s="65">
        <v>0</v>
      </c>
      <c r="AJ47" s="65">
        <v>0</v>
      </c>
      <c r="AK47" s="65">
        <v>0</v>
      </c>
      <c r="AL47" s="65">
        <v>0</v>
      </c>
      <c r="AM47" s="65">
        <v>0</v>
      </c>
      <c r="AN47" s="65">
        <v>0</v>
      </c>
      <c r="AO47" s="56">
        <v>342</v>
      </c>
      <c r="AP47" s="7"/>
      <c r="AQ47" s="7"/>
      <c r="AR47" s="7"/>
      <c r="AS47" s="7"/>
      <c r="AT47" s="7"/>
      <c r="AU47" s="40"/>
      <c r="AV47" s="74"/>
      <c r="AW47" s="40"/>
      <c r="AX47" s="40"/>
    </row>
    <row r="48" spans="2:50" ht="15">
      <c r="B48" s="20"/>
      <c r="C48" s="20"/>
      <c r="AC48" s="63" t="s">
        <v>172</v>
      </c>
      <c r="AD48" s="64" t="s">
        <v>58</v>
      </c>
      <c r="AE48" s="64" t="s">
        <v>62</v>
      </c>
      <c r="AF48" s="65">
        <v>1</v>
      </c>
      <c r="AG48" s="65">
        <v>0</v>
      </c>
      <c r="AH48" s="65">
        <v>0</v>
      </c>
      <c r="AI48" s="65">
        <v>0</v>
      </c>
      <c r="AJ48" s="65">
        <v>0</v>
      </c>
      <c r="AK48" s="65">
        <v>0</v>
      </c>
      <c r="AL48" s="65">
        <v>0</v>
      </c>
      <c r="AM48" s="65">
        <v>0</v>
      </c>
      <c r="AN48" s="65">
        <v>0</v>
      </c>
      <c r="AO48" s="56">
        <v>494</v>
      </c>
      <c r="AP48" s="7"/>
      <c r="AQ48" s="7"/>
      <c r="AR48" s="7"/>
      <c r="AS48" s="7"/>
      <c r="AT48" s="7"/>
      <c r="AU48" s="40"/>
      <c r="AV48" s="74"/>
      <c r="AW48" s="40"/>
      <c r="AX48" s="40"/>
    </row>
    <row r="49" spans="2:50" ht="15">
      <c r="B49" s="20"/>
      <c r="C49" s="20"/>
      <c r="AC49" s="63" t="s">
        <v>173</v>
      </c>
      <c r="AD49" s="64" t="s">
        <v>58</v>
      </c>
      <c r="AE49" s="64" t="s">
        <v>63</v>
      </c>
      <c r="AF49" s="65">
        <v>1</v>
      </c>
      <c r="AG49" s="65">
        <v>0</v>
      </c>
      <c r="AH49" s="65">
        <v>0</v>
      </c>
      <c r="AI49" s="65">
        <v>0</v>
      </c>
      <c r="AJ49" s="65">
        <v>0</v>
      </c>
      <c r="AK49" s="65">
        <v>0</v>
      </c>
      <c r="AL49" s="65">
        <v>0</v>
      </c>
      <c r="AM49" s="65">
        <v>0</v>
      </c>
      <c r="AN49" s="65">
        <v>0</v>
      </c>
      <c r="AO49" s="56">
        <v>45</v>
      </c>
      <c r="AP49" s="7"/>
      <c r="AQ49" s="7"/>
      <c r="AR49" s="7"/>
      <c r="AS49" s="7"/>
      <c r="AT49" s="7"/>
      <c r="AU49" s="40"/>
      <c r="AV49" s="74"/>
      <c r="AW49" s="40"/>
      <c r="AX49" s="40"/>
    </row>
    <row r="50" spans="2:50" ht="15">
      <c r="B50" s="20"/>
      <c r="C50" s="20"/>
      <c r="AC50" s="63" t="s">
        <v>174</v>
      </c>
      <c r="AD50" s="64" t="s">
        <v>58</v>
      </c>
      <c r="AE50" s="64" t="s">
        <v>64</v>
      </c>
      <c r="AF50" s="65">
        <v>1</v>
      </c>
      <c r="AG50" s="65">
        <v>0</v>
      </c>
      <c r="AH50" s="65">
        <v>0</v>
      </c>
      <c r="AI50" s="65">
        <v>0</v>
      </c>
      <c r="AJ50" s="65">
        <v>0</v>
      </c>
      <c r="AK50" s="65">
        <v>0</v>
      </c>
      <c r="AL50" s="65">
        <v>0</v>
      </c>
      <c r="AM50" s="65">
        <v>0</v>
      </c>
      <c r="AN50" s="65">
        <v>0</v>
      </c>
      <c r="AO50" s="56">
        <v>26</v>
      </c>
      <c r="AP50" s="7"/>
      <c r="AQ50" s="7"/>
      <c r="AR50" s="7"/>
      <c r="AS50" s="7"/>
      <c r="AT50" s="7"/>
      <c r="AU50" s="40"/>
      <c r="AV50" s="74"/>
      <c r="AW50" s="40"/>
      <c r="AX50" s="40"/>
    </row>
    <row r="51" spans="2:50" ht="15">
      <c r="B51" s="20"/>
      <c r="C51" s="20"/>
      <c r="AC51" s="63" t="s">
        <v>175</v>
      </c>
      <c r="AD51" s="64" t="s">
        <v>58</v>
      </c>
      <c r="AE51" s="64" t="s">
        <v>65</v>
      </c>
      <c r="AF51" s="65">
        <v>1</v>
      </c>
      <c r="AG51" s="65">
        <v>0</v>
      </c>
      <c r="AH51" s="65">
        <v>0</v>
      </c>
      <c r="AI51" s="65">
        <v>0</v>
      </c>
      <c r="AJ51" s="65">
        <v>0</v>
      </c>
      <c r="AK51" s="65">
        <v>0</v>
      </c>
      <c r="AL51" s="65">
        <v>0</v>
      </c>
      <c r="AM51" s="65">
        <v>0</v>
      </c>
      <c r="AN51" s="65">
        <v>0</v>
      </c>
      <c r="AO51" s="56">
        <v>25</v>
      </c>
      <c r="AP51" s="7"/>
      <c r="AQ51" s="7"/>
      <c r="AR51" s="7"/>
      <c r="AS51" s="7"/>
      <c r="AT51" s="7"/>
      <c r="AU51" s="40"/>
      <c r="AV51" s="74"/>
      <c r="AW51" s="40"/>
      <c r="AX51" s="40"/>
    </row>
    <row r="52" spans="2:50" ht="15">
      <c r="B52" s="20"/>
      <c r="C52" s="20"/>
      <c r="AC52" s="63" t="s">
        <v>176</v>
      </c>
      <c r="AD52" s="64" t="s">
        <v>58</v>
      </c>
      <c r="AE52" s="64" t="s">
        <v>66</v>
      </c>
      <c r="AF52" s="65">
        <v>1</v>
      </c>
      <c r="AG52" s="65">
        <v>0</v>
      </c>
      <c r="AH52" s="65">
        <v>0</v>
      </c>
      <c r="AI52" s="65">
        <v>0</v>
      </c>
      <c r="AJ52" s="65">
        <v>0</v>
      </c>
      <c r="AK52" s="65">
        <v>0</v>
      </c>
      <c r="AL52" s="65">
        <v>0</v>
      </c>
      <c r="AM52" s="65">
        <v>0</v>
      </c>
      <c r="AN52" s="65">
        <v>0</v>
      </c>
      <c r="AO52" s="56">
        <v>31</v>
      </c>
      <c r="AP52" s="7"/>
      <c r="AQ52" s="7"/>
      <c r="AR52" s="7"/>
      <c r="AS52" s="7"/>
      <c r="AT52" s="7"/>
      <c r="AU52" s="40"/>
      <c r="AV52" s="74"/>
      <c r="AW52" s="40"/>
      <c r="AX52" s="40"/>
    </row>
    <row r="53" spans="2:50" ht="15">
      <c r="B53" s="20"/>
      <c r="C53" s="20"/>
      <c r="AC53" s="63" t="s">
        <v>177</v>
      </c>
      <c r="AD53" s="64" t="s">
        <v>58</v>
      </c>
      <c r="AE53" s="64" t="s">
        <v>67</v>
      </c>
      <c r="AF53" s="65">
        <v>1</v>
      </c>
      <c r="AG53" s="65">
        <v>0</v>
      </c>
      <c r="AH53" s="65">
        <v>0</v>
      </c>
      <c r="AI53" s="65">
        <v>0</v>
      </c>
      <c r="AJ53" s="65">
        <v>0</v>
      </c>
      <c r="AK53" s="65">
        <v>0</v>
      </c>
      <c r="AL53" s="65">
        <v>0</v>
      </c>
      <c r="AM53" s="65">
        <v>0</v>
      </c>
      <c r="AN53" s="65">
        <v>0</v>
      </c>
      <c r="AO53" s="56">
        <v>41</v>
      </c>
      <c r="AP53" s="7"/>
      <c r="AQ53" s="7"/>
      <c r="AR53" s="7"/>
      <c r="AS53" s="7"/>
      <c r="AT53" s="7"/>
      <c r="AU53" s="40"/>
      <c r="AV53" s="74"/>
      <c r="AW53" s="40"/>
      <c r="AX53" s="40"/>
    </row>
    <row r="54" spans="2:50" ht="15">
      <c r="B54" s="20"/>
      <c r="C54" s="20"/>
      <c r="AC54" s="63" t="s">
        <v>178</v>
      </c>
      <c r="AD54" s="64" t="s">
        <v>58</v>
      </c>
      <c r="AE54" s="64" t="s">
        <v>68</v>
      </c>
      <c r="AF54" s="65">
        <v>1</v>
      </c>
      <c r="AG54" s="65">
        <v>0</v>
      </c>
      <c r="AH54" s="65">
        <v>0</v>
      </c>
      <c r="AI54" s="65">
        <v>0</v>
      </c>
      <c r="AJ54" s="65">
        <v>0</v>
      </c>
      <c r="AK54" s="65">
        <v>0</v>
      </c>
      <c r="AL54" s="65">
        <v>0</v>
      </c>
      <c r="AM54" s="65">
        <v>0</v>
      </c>
      <c r="AN54" s="65">
        <v>0</v>
      </c>
      <c r="AO54" s="56">
        <v>86</v>
      </c>
      <c r="AP54" s="7"/>
      <c r="AQ54" s="7"/>
      <c r="AR54" s="7"/>
      <c r="AS54" s="7"/>
      <c r="AT54" s="7"/>
      <c r="AU54" s="40"/>
      <c r="AV54" s="74"/>
      <c r="AW54" s="40"/>
      <c r="AX54" s="40"/>
    </row>
    <row r="55" spans="2:50" ht="15">
      <c r="B55" s="20"/>
      <c r="C55" s="20"/>
      <c r="AC55" s="63" t="s">
        <v>179</v>
      </c>
      <c r="AD55" s="64" t="s">
        <v>69</v>
      </c>
      <c r="AE55" s="64" t="s">
        <v>70</v>
      </c>
      <c r="AF55" s="65">
        <v>1</v>
      </c>
      <c r="AG55" s="65">
        <v>0</v>
      </c>
      <c r="AH55" s="65">
        <v>0</v>
      </c>
      <c r="AI55" s="65">
        <v>0</v>
      </c>
      <c r="AJ55" s="65">
        <v>0</v>
      </c>
      <c r="AK55" s="65">
        <v>0</v>
      </c>
      <c r="AL55" s="65">
        <v>0</v>
      </c>
      <c r="AM55" s="65">
        <v>0</v>
      </c>
      <c r="AN55" s="65">
        <v>0</v>
      </c>
      <c r="AO55" s="56">
        <v>152</v>
      </c>
      <c r="AP55" s="7"/>
      <c r="AQ55" s="7"/>
      <c r="AR55" s="7"/>
      <c r="AS55" s="7"/>
      <c r="AT55" s="7"/>
      <c r="AU55" s="40"/>
      <c r="AV55" s="74"/>
      <c r="AW55" s="40"/>
      <c r="AX55" s="40"/>
    </row>
    <row r="56" spans="2:50" ht="15">
      <c r="B56" s="20"/>
      <c r="C56" s="20"/>
      <c r="AC56" s="63" t="s">
        <v>180</v>
      </c>
      <c r="AD56" s="66" t="s">
        <v>69</v>
      </c>
      <c r="AE56" s="66" t="s">
        <v>71</v>
      </c>
      <c r="AF56" s="65">
        <v>1</v>
      </c>
      <c r="AG56" s="65">
        <v>0</v>
      </c>
      <c r="AH56" s="65">
        <v>0</v>
      </c>
      <c r="AI56" s="65">
        <v>0</v>
      </c>
      <c r="AJ56" s="65">
        <v>0</v>
      </c>
      <c r="AK56" s="65">
        <v>0</v>
      </c>
      <c r="AL56" s="65">
        <v>0</v>
      </c>
      <c r="AM56" s="65">
        <v>0</v>
      </c>
      <c r="AN56" s="65">
        <v>0</v>
      </c>
      <c r="AO56" s="56"/>
      <c r="AP56" s="7"/>
      <c r="AQ56" s="7"/>
      <c r="AR56" s="7"/>
      <c r="AS56" s="7"/>
      <c r="AT56" s="7"/>
      <c r="AU56" s="40"/>
      <c r="AV56" s="74"/>
      <c r="AW56" s="40"/>
      <c r="AX56" s="40"/>
    </row>
    <row r="57" spans="2:50" ht="15">
      <c r="B57" s="20"/>
      <c r="C57" s="20"/>
      <c r="AC57" s="63" t="s">
        <v>181</v>
      </c>
      <c r="AD57" s="66" t="s">
        <v>69</v>
      </c>
      <c r="AE57" s="66" t="s">
        <v>72</v>
      </c>
      <c r="AF57" s="65">
        <v>1</v>
      </c>
      <c r="AG57" s="65">
        <v>0</v>
      </c>
      <c r="AH57" s="65">
        <v>0</v>
      </c>
      <c r="AI57" s="65">
        <v>0</v>
      </c>
      <c r="AJ57" s="65">
        <v>0</v>
      </c>
      <c r="AK57" s="65">
        <v>0</v>
      </c>
      <c r="AL57" s="65">
        <v>0</v>
      </c>
      <c r="AM57" s="65">
        <v>0</v>
      </c>
      <c r="AN57" s="65">
        <v>0</v>
      </c>
      <c r="AO57" s="56"/>
      <c r="AP57" s="7"/>
      <c r="AQ57" s="7"/>
      <c r="AR57" s="7"/>
      <c r="AS57" s="7"/>
      <c r="AT57" s="7"/>
      <c r="AU57" s="40"/>
      <c r="AV57" s="74"/>
      <c r="AW57" s="40"/>
      <c r="AX57" s="40"/>
    </row>
    <row r="58" spans="2:50" ht="15">
      <c r="B58" s="20"/>
      <c r="C58" s="20"/>
      <c r="AC58" s="63" t="s">
        <v>182</v>
      </c>
      <c r="AD58" s="66" t="s">
        <v>69</v>
      </c>
      <c r="AE58" s="66" t="s">
        <v>73</v>
      </c>
      <c r="AF58" s="65">
        <v>1</v>
      </c>
      <c r="AG58" s="65">
        <v>0</v>
      </c>
      <c r="AH58" s="65">
        <v>0</v>
      </c>
      <c r="AI58" s="65">
        <v>0</v>
      </c>
      <c r="AJ58" s="65">
        <v>0</v>
      </c>
      <c r="AK58" s="65">
        <v>0</v>
      </c>
      <c r="AL58" s="65">
        <v>0</v>
      </c>
      <c r="AM58" s="65">
        <v>0</v>
      </c>
      <c r="AN58" s="65">
        <v>0</v>
      </c>
      <c r="AO58" s="56"/>
      <c r="AP58" s="7"/>
      <c r="AQ58" s="7"/>
      <c r="AR58" s="7"/>
      <c r="AS58" s="7"/>
      <c r="AT58" s="7"/>
      <c r="AU58" s="40"/>
      <c r="AV58" s="74"/>
      <c r="AW58" s="40"/>
      <c r="AX58" s="40"/>
    </row>
    <row r="59" spans="2:50" ht="15">
      <c r="B59" s="20"/>
      <c r="C59" s="20"/>
      <c r="AC59" s="63" t="s">
        <v>183</v>
      </c>
      <c r="AD59" s="66" t="s">
        <v>69</v>
      </c>
      <c r="AE59" s="66" t="s">
        <v>74</v>
      </c>
      <c r="AF59" s="65">
        <v>1</v>
      </c>
      <c r="AG59" s="65">
        <v>0</v>
      </c>
      <c r="AH59" s="65">
        <v>0</v>
      </c>
      <c r="AI59" s="65">
        <v>0</v>
      </c>
      <c r="AJ59" s="65">
        <v>0</v>
      </c>
      <c r="AK59" s="65">
        <v>0</v>
      </c>
      <c r="AL59" s="65">
        <v>0</v>
      </c>
      <c r="AM59" s="65">
        <v>0</v>
      </c>
      <c r="AN59" s="65">
        <v>0</v>
      </c>
      <c r="AO59" s="56"/>
      <c r="AP59" s="7"/>
      <c r="AQ59" s="7"/>
      <c r="AR59" s="7"/>
      <c r="AS59" s="7"/>
      <c r="AT59" s="7"/>
      <c r="AU59" s="40"/>
      <c r="AV59" s="74"/>
      <c r="AW59" s="40"/>
      <c r="AX59" s="40"/>
    </row>
    <row r="60" spans="2:50" ht="15">
      <c r="B60" s="20"/>
      <c r="C60" s="20"/>
      <c r="AC60" s="63" t="s">
        <v>184</v>
      </c>
      <c r="AD60" s="66" t="s">
        <v>69</v>
      </c>
      <c r="AE60" s="66" t="s">
        <v>75</v>
      </c>
      <c r="AF60" s="65">
        <v>1</v>
      </c>
      <c r="AG60" s="65">
        <v>0</v>
      </c>
      <c r="AH60" s="65">
        <v>0</v>
      </c>
      <c r="AI60" s="65">
        <v>0</v>
      </c>
      <c r="AJ60" s="65">
        <v>0</v>
      </c>
      <c r="AK60" s="65">
        <v>0</v>
      </c>
      <c r="AL60" s="65">
        <v>0</v>
      </c>
      <c r="AM60" s="65">
        <v>0</v>
      </c>
      <c r="AN60" s="65">
        <v>0</v>
      </c>
      <c r="AO60" s="56"/>
      <c r="AP60" s="7"/>
      <c r="AQ60" s="7"/>
      <c r="AR60" s="7"/>
      <c r="AS60" s="7"/>
      <c r="AT60" s="7"/>
      <c r="AU60" s="40"/>
      <c r="AV60" s="74"/>
      <c r="AW60" s="40"/>
      <c r="AX60" s="40"/>
    </row>
    <row r="61" spans="2:50" ht="15">
      <c r="B61" s="20"/>
      <c r="C61" s="20"/>
      <c r="AC61" s="63" t="s">
        <v>185</v>
      </c>
      <c r="AD61" s="66" t="s">
        <v>69</v>
      </c>
      <c r="AE61" s="66" t="s">
        <v>76</v>
      </c>
      <c r="AF61" s="65">
        <v>1</v>
      </c>
      <c r="AG61" s="65">
        <v>0</v>
      </c>
      <c r="AH61" s="65">
        <v>0</v>
      </c>
      <c r="AI61" s="65">
        <v>0</v>
      </c>
      <c r="AJ61" s="65">
        <v>0</v>
      </c>
      <c r="AK61" s="65">
        <v>0</v>
      </c>
      <c r="AL61" s="65">
        <v>0</v>
      </c>
      <c r="AM61" s="65">
        <v>0</v>
      </c>
      <c r="AN61" s="65">
        <v>0</v>
      </c>
      <c r="AO61" s="56"/>
      <c r="AP61" s="7"/>
      <c r="AQ61" s="7"/>
      <c r="AR61" s="7"/>
      <c r="AS61" s="7"/>
      <c r="AT61" s="7"/>
      <c r="AU61" s="40"/>
      <c r="AV61" s="74"/>
      <c r="AW61" s="40"/>
      <c r="AX61" s="40"/>
    </row>
    <row r="62" spans="2:50" ht="15">
      <c r="B62" s="20"/>
      <c r="C62" s="20"/>
      <c r="AC62" s="63" t="s">
        <v>186</v>
      </c>
      <c r="AD62" s="64" t="s">
        <v>69</v>
      </c>
      <c r="AE62" s="64" t="s">
        <v>77</v>
      </c>
      <c r="AF62" s="65">
        <v>1</v>
      </c>
      <c r="AG62" s="65">
        <v>0</v>
      </c>
      <c r="AH62" s="65">
        <v>0</v>
      </c>
      <c r="AI62" s="65">
        <v>0</v>
      </c>
      <c r="AJ62" s="65">
        <v>0</v>
      </c>
      <c r="AK62" s="65">
        <v>0</v>
      </c>
      <c r="AL62" s="65">
        <v>0</v>
      </c>
      <c r="AM62" s="65">
        <v>0</v>
      </c>
      <c r="AN62" s="65">
        <v>0</v>
      </c>
      <c r="AO62" s="56">
        <v>289</v>
      </c>
      <c r="AP62" s="7"/>
      <c r="AQ62" s="7"/>
      <c r="AR62" s="7"/>
      <c r="AS62" s="7"/>
      <c r="AT62" s="7"/>
      <c r="AU62" s="40"/>
      <c r="AV62" s="74"/>
      <c r="AW62" s="40"/>
      <c r="AX62" s="40"/>
    </row>
    <row r="63" spans="2:50" ht="15">
      <c r="B63" s="20"/>
      <c r="C63" s="20"/>
      <c r="AC63" s="63" t="s">
        <v>187</v>
      </c>
      <c r="AD63" s="64" t="s">
        <v>69</v>
      </c>
      <c r="AE63" s="64" t="s">
        <v>78</v>
      </c>
      <c r="AF63" s="65">
        <v>1</v>
      </c>
      <c r="AG63" s="65">
        <v>0</v>
      </c>
      <c r="AH63" s="65">
        <v>0</v>
      </c>
      <c r="AI63" s="65">
        <v>0</v>
      </c>
      <c r="AJ63" s="65">
        <v>0</v>
      </c>
      <c r="AK63" s="65">
        <v>0</v>
      </c>
      <c r="AL63" s="65">
        <v>0</v>
      </c>
      <c r="AM63" s="65">
        <v>0</v>
      </c>
      <c r="AN63" s="65">
        <v>0</v>
      </c>
      <c r="AO63" s="56">
        <v>1</v>
      </c>
      <c r="AP63" s="7"/>
      <c r="AQ63" s="7"/>
      <c r="AR63" s="7"/>
      <c r="AS63" s="7"/>
      <c r="AT63" s="7"/>
      <c r="AU63" s="40"/>
      <c r="AV63" s="74"/>
      <c r="AW63" s="40"/>
      <c r="AX63" s="40"/>
    </row>
    <row r="64" spans="2:50" ht="15">
      <c r="B64" s="20"/>
      <c r="C64" s="20"/>
      <c r="AC64" s="63" t="s">
        <v>188</v>
      </c>
      <c r="AD64" s="64" t="s">
        <v>69</v>
      </c>
      <c r="AE64" s="64" t="s">
        <v>79</v>
      </c>
      <c r="AF64" s="65">
        <v>1</v>
      </c>
      <c r="AG64" s="65">
        <v>0</v>
      </c>
      <c r="AH64" s="65">
        <v>0</v>
      </c>
      <c r="AI64" s="65">
        <v>0</v>
      </c>
      <c r="AJ64" s="65">
        <v>0</v>
      </c>
      <c r="AK64" s="65">
        <v>0</v>
      </c>
      <c r="AL64" s="65">
        <v>0</v>
      </c>
      <c r="AM64" s="65">
        <v>0</v>
      </c>
      <c r="AN64" s="65">
        <v>0</v>
      </c>
      <c r="AO64" s="56">
        <v>848</v>
      </c>
      <c r="AP64" s="7"/>
      <c r="AQ64" s="7"/>
      <c r="AR64" s="7"/>
      <c r="AS64" s="7"/>
      <c r="AT64" s="7"/>
      <c r="AU64" s="40"/>
      <c r="AV64" s="74"/>
      <c r="AW64" s="40"/>
      <c r="AX64" s="40"/>
    </row>
    <row r="65" spans="2:50" ht="15">
      <c r="B65" s="20"/>
      <c r="C65" s="20"/>
      <c r="AC65" s="63" t="s">
        <v>189</v>
      </c>
      <c r="AD65" s="64" t="s">
        <v>69</v>
      </c>
      <c r="AE65" s="64" t="s">
        <v>80</v>
      </c>
      <c r="AF65" s="65">
        <v>1</v>
      </c>
      <c r="AG65" s="65">
        <v>0</v>
      </c>
      <c r="AH65" s="65">
        <v>0</v>
      </c>
      <c r="AI65" s="65">
        <v>0</v>
      </c>
      <c r="AJ65" s="65">
        <v>0</v>
      </c>
      <c r="AK65" s="65">
        <v>0</v>
      </c>
      <c r="AL65" s="65">
        <v>0</v>
      </c>
      <c r="AM65" s="65">
        <v>0</v>
      </c>
      <c r="AN65" s="65">
        <v>0</v>
      </c>
      <c r="AO65" s="56">
        <v>105</v>
      </c>
      <c r="AP65" s="7"/>
      <c r="AQ65" s="7"/>
      <c r="AR65" s="7"/>
      <c r="AS65" s="7"/>
      <c r="AT65" s="7"/>
      <c r="AU65" s="40"/>
      <c r="AV65" s="74"/>
      <c r="AW65" s="40"/>
      <c r="AX65" s="40"/>
    </row>
    <row r="66" spans="2:50" ht="15">
      <c r="B66" s="20"/>
      <c r="C66" s="20"/>
      <c r="AC66" s="63" t="s">
        <v>190</v>
      </c>
      <c r="AD66" s="64" t="s">
        <v>69</v>
      </c>
      <c r="AE66" s="64" t="s">
        <v>81</v>
      </c>
      <c r="AF66" s="65">
        <v>1</v>
      </c>
      <c r="AG66" s="65">
        <v>0</v>
      </c>
      <c r="AH66" s="65">
        <v>0</v>
      </c>
      <c r="AI66" s="65">
        <v>0</v>
      </c>
      <c r="AJ66" s="65">
        <v>0</v>
      </c>
      <c r="AK66" s="65">
        <v>0</v>
      </c>
      <c r="AL66" s="65">
        <v>0</v>
      </c>
      <c r="AM66" s="65">
        <v>0</v>
      </c>
      <c r="AN66" s="65">
        <v>0</v>
      </c>
      <c r="AO66" s="56"/>
      <c r="AP66" s="7"/>
      <c r="AQ66" s="7"/>
      <c r="AR66" s="7"/>
      <c r="AS66" s="7"/>
      <c r="AT66" s="7"/>
      <c r="AU66" s="40"/>
      <c r="AV66" s="74"/>
      <c r="AW66" s="40"/>
      <c r="AX66" s="40"/>
    </row>
    <row r="67" spans="2:50" ht="15">
      <c r="B67" s="20"/>
      <c r="C67" s="20"/>
      <c r="AC67" s="63" t="s">
        <v>191</v>
      </c>
      <c r="AD67" s="64" t="s">
        <v>69</v>
      </c>
      <c r="AE67" s="64" t="s">
        <v>82</v>
      </c>
      <c r="AF67" s="65">
        <v>1</v>
      </c>
      <c r="AG67" s="65">
        <v>0</v>
      </c>
      <c r="AH67" s="65">
        <v>0</v>
      </c>
      <c r="AI67" s="65">
        <v>0</v>
      </c>
      <c r="AJ67" s="65">
        <v>0</v>
      </c>
      <c r="AK67" s="65">
        <v>0</v>
      </c>
      <c r="AL67" s="65">
        <v>0</v>
      </c>
      <c r="AM67" s="65">
        <v>0</v>
      </c>
      <c r="AN67" s="65">
        <v>0</v>
      </c>
      <c r="AO67" s="56">
        <v>39</v>
      </c>
      <c r="AP67" s="7"/>
      <c r="AQ67" s="7"/>
      <c r="AR67" s="7"/>
      <c r="AS67" s="7"/>
      <c r="AT67" s="7"/>
      <c r="AU67" s="40"/>
      <c r="AV67" s="74"/>
      <c r="AW67" s="40"/>
      <c r="AX67" s="40"/>
    </row>
    <row r="68" spans="2:50" ht="15">
      <c r="B68" s="20"/>
      <c r="C68" s="20"/>
      <c r="AC68" s="63" t="s">
        <v>192</v>
      </c>
      <c r="AD68" s="64" t="s">
        <v>69</v>
      </c>
      <c r="AE68" s="64" t="s">
        <v>83</v>
      </c>
      <c r="AF68" s="65">
        <v>1</v>
      </c>
      <c r="AG68" s="65">
        <v>0</v>
      </c>
      <c r="AH68" s="65">
        <v>0</v>
      </c>
      <c r="AI68" s="65">
        <v>0</v>
      </c>
      <c r="AJ68" s="65">
        <v>0</v>
      </c>
      <c r="AK68" s="65">
        <v>0</v>
      </c>
      <c r="AL68" s="65">
        <v>0</v>
      </c>
      <c r="AM68" s="65">
        <v>0</v>
      </c>
      <c r="AN68" s="65">
        <v>0</v>
      </c>
      <c r="AO68" s="56">
        <v>0</v>
      </c>
      <c r="AP68" s="7"/>
      <c r="AQ68" s="7"/>
      <c r="AR68" s="7"/>
      <c r="AS68" s="7"/>
      <c r="AT68" s="7"/>
      <c r="AU68" s="40"/>
      <c r="AV68" s="74"/>
      <c r="AW68" s="40"/>
      <c r="AX68" s="40"/>
    </row>
    <row r="69" spans="2:50" ht="15">
      <c r="B69" s="20"/>
      <c r="C69" s="20"/>
      <c r="AC69" s="63" t="s">
        <v>193</v>
      </c>
      <c r="AD69" s="64" t="s">
        <v>84</v>
      </c>
      <c r="AE69" s="64" t="s">
        <v>85</v>
      </c>
      <c r="AF69" s="65">
        <v>1</v>
      </c>
      <c r="AG69" s="65">
        <v>0</v>
      </c>
      <c r="AH69" s="65">
        <v>0</v>
      </c>
      <c r="AI69" s="65">
        <v>0</v>
      </c>
      <c r="AJ69" s="65">
        <v>0</v>
      </c>
      <c r="AK69" s="65">
        <v>0</v>
      </c>
      <c r="AL69" s="65">
        <v>0</v>
      </c>
      <c r="AM69" s="65">
        <v>0</v>
      </c>
      <c r="AN69" s="65">
        <v>0</v>
      </c>
      <c r="AO69" s="56">
        <v>41</v>
      </c>
      <c r="AP69" s="7"/>
      <c r="AQ69" s="7"/>
      <c r="AR69" s="7"/>
      <c r="AS69" s="7"/>
      <c r="AT69" s="7"/>
      <c r="AU69" s="40"/>
      <c r="AV69" s="74"/>
      <c r="AW69" s="40"/>
      <c r="AX69" s="40"/>
    </row>
    <row r="70" spans="2:50" ht="15">
      <c r="B70" s="20"/>
      <c r="C70" s="20"/>
      <c r="AC70" s="63" t="s">
        <v>194</v>
      </c>
      <c r="AD70" s="64" t="s">
        <v>84</v>
      </c>
      <c r="AE70" s="64" t="s">
        <v>86</v>
      </c>
      <c r="AF70" s="65">
        <v>1</v>
      </c>
      <c r="AG70" s="65">
        <v>0</v>
      </c>
      <c r="AH70" s="65">
        <v>0</v>
      </c>
      <c r="AI70" s="65">
        <v>0</v>
      </c>
      <c r="AJ70" s="65">
        <v>0</v>
      </c>
      <c r="AK70" s="65">
        <v>0</v>
      </c>
      <c r="AL70" s="65">
        <v>0</v>
      </c>
      <c r="AM70" s="65">
        <v>0</v>
      </c>
      <c r="AN70" s="65">
        <v>0</v>
      </c>
      <c r="AO70" s="56">
        <v>214</v>
      </c>
      <c r="AP70" s="7"/>
      <c r="AQ70" s="7"/>
      <c r="AR70" s="7"/>
      <c r="AS70" s="7"/>
      <c r="AT70" s="7"/>
      <c r="AU70" s="40"/>
      <c r="AV70" s="74"/>
      <c r="AW70" s="40"/>
      <c r="AX70" s="40"/>
    </row>
    <row r="71" spans="2:50" ht="15">
      <c r="B71" s="20"/>
      <c r="C71" s="20"/>
      <c r="AC71" s="63" t="s">
        <v>195</v>
      </c>
      <c r="AD71" s="64" t="s">
        <v>87</v>
      </c>
      <c r="AE71" s="64" t="s">
        <v>88</v>
      </c>
      <c r="AF71" s="65">
        <v>1</v>
      </c>
      <c r="AG71" s="65">
        <v>0</v>
      </c>
      <c r="AH71" s="65">
        <v>0</v>
      </c>
      <c r="AI71" s="65">
        <v>0</v>
      </c>
      <c r="AJ71" s="65">
        <v>0</v>
      </c>
      <c r="AK71" s="65">
        <v>0</v>
      </c>
      <c r="AL71" s="65">
        <v>0</v>
      </c>
      <c r="AM71" s="65">
        <v>0</v>
      </c>
      <c r="AN71" s="65">
        <v>0</v>
      </c>
      <c r="AO71" s="56">
        <v>68</v>
      </c>
      <c r="AP71" s="7"/>
      <c r="AQ71" s="7"/>
      <c r="AR71" s="7"/>
      <c r="AS71" s="7"/>
      <c r="AT71" s="7"/>
      <c r="AU71" s="40"/>
      <c r="AV71" s="74"/>
      <c r="AW71" s="40"/>
      <c r="AX71" s="40"/>
    </row>
    <row r="72" spans="2:50" ht="15">
      <c r="B72" s="20"/>
      <c r="C72" s="20"/>
      <c r="AC72" s="63" t="s">
        <v>196</v>
      </c>
      <c r="AD72" s="64" t="s">
        <v>87</v>
      </c>
      <c r="AE72" s="64" t="s">
        <v>89</v>
      </c>
      <c r="AF72" s="65">
        <v>1</v>
      </c>
      <c r="AG72" s="65">
        <v>0</v>
      </c>
      <c r="AH72" s="65">
        <v>0</v>
      </c>
      <c r="AI72" s="65">
        <v>0</v>
      </c>
      <c r="AJ72" s="65">
        <v>0</v>
      </c>
      <c r="AK72" s="65">
        <v>0</v>
      </c>
      <c r="AL72" s="65">
        <v>0</v>
      </c>
      <c r="AM72" s="65">
        <v>0</v>
      </c>
      <c r="AN72" s="65">
        <v>0</v>
      </c>
      <c r="AO72" s="56">
        <v>719</v>
      </c>
      <c r="AP72" s="7"/>
      <c r="AQ72" s="7"/>
      <c r="AR72" s="7"/>
      <c r="AS72" s="7"/>
      <c r="AT72" s="7"/>
      <c r="AU72" s="40"/>
      <c r="AV72" s="74"/>
      <c r="AW72" s="40"/>
      <c r="AX72" s="40"/>
    </row>
    <row r="73" spans="2:50" ht="15">
      <c r="B73" s="20"/>
      <c r="C73" s="20"/>
      <c r="AC73" s="63" t="s">
        <v>197</v>
      </c>
      <c r="AD73" s="64" t="s">
        <v>87</v>
      </c>
      <c r="AE73" s="64" t="s">
        <v>90</v>
      </c>
      <c r="AF73" s="65">
        <v>1</v>
      </c>
      <c r="AG73" s="65">
        <v>0</v>
      </c>
      <c r="AH73" s="65">
        <v>0</v>
      </c>
      <c r="AI73" s="65">
        <v>0</v>
      </c>
      <c r="AJ73" s="65">
        <v>0</v>
      </c>
      <c r="AK73" s="65">
        <v>0</v>
      </c>
      <c r="AL73" s="65">
        <v>0</v>
      </c>
      <c r="AM73" s="65">
        <v>0</v>
      </c>
      <c r="AN73" s="65">
        <v>0</v>
      </c>
      <c r="AO73" s="56">
        <v>355</v>
      </c>
      <c r="AP73" s="7"/>
      <c r="AQ73" s="7"/>
      <c r="AR73" s="7"/>
      <c r="AS73" s="7"/>
      <c r="AT73" s="7"/>
      <c r="AU73" s="40"/>
      <c r="AV73" s="74"/>
      <c r="AW73" s="40"/>
      <c r="AX73" s="40"/>
    </row>
    <row r="74" spans="2:50" ht="15">
      <c r="B74" s="20"/>
      <c r="C74" s="20"/>
      <c r="AC74" s="63" t="s">
        <v>198</v>
      </c>
      <c r="AD74" s="64" t="s">
        <v>87</v>
      </c>
      <c r="AE74" s="64" t="s">
        <v>91</v>
      </c>
      <c r="AF74" s="65">
        <v>1</v>
      </c>
      <c r="AG74" s="65">
        <v>0</v>
      </c>
      <c r="AH74" s="65">
        <v>0</v>
      </c>
      <c r="AI74" s="65">
        <v>0</v>
      </c>
      <c r="AJ74" s="65">
        <v>0</v>
      </c>
      <c r="AK74" s="65">
        <v>0</v>
      </c>
      <c r="AL74" s="65">
        <v>0</v>
      </c>
      <c r="AM74" s="65">
        <v>0</v>
      </c>
      <c r="AN74" s="65">
        <v>0</v>
      </c>
      <c r="AO74" s="56">
        <v>121</v>
      </c>
      <c r="AP74" s="7"/>
      <c r="AQ74" s="7"/>
      <c r="AR74" s="7"/>
      <c r="AS74" s="7"/>
      <c r="AT74" s="7"/>
      <c r="AU74" s="40"/>
      <c r="AV74" s="74"/>
      <c r="AW74" s="40"/>
      <c r="AX74" s="40"/>
    </row>
    <row r="75" spans="2:50" ht="15">
      <c r="B75" s="20"/>
      <c r="C75" s="20"/>
      <c r="AC75" s="63" t="s">
        <v>199</v>
      </c>
      <c r="AD75" s="64" t="s">
        <v>87</v>
      </c>
      <c r="AE75" s="64" t="s">
        <v>92</v>
      </c>
      <c r="AF75" s="65">
        <v>1</v>
      </c>
      <c r="AG75" s="65">
        <v>0</v>
      </c>
      <c r="AH75" s="65">
        <v>0</v>
      </c>
      <c r="AI75" s="65">
        <v>0</v>
      </c>
      <c r="AJ75" s="65">
        <v>0</v>
      </c>
      <c r="AK75" s="65">
        <v>0</v>
      </c>
      <c r="AL75" s="65">
        <v>0</v>
      </c>
      <c r="AM75" s="65">
        <v>0</v>
      </c>
      <c r="AN75" s="65">
        <v>0</v>
      </c>
      <c r="AO75" s="56">
        <v>105</v>
      </c>
      <c r="AP75" s="7"/>
      <c r="AQ75" s="7"/>
      <c r="AR75" s="7"/>
      <c r="AS75" s="7"/>
      <c r="AT75" s="7"/>
      <c r="AU75" s="40"/>
      <c r="AV75" s="74"/>
      <c r="AW75" s="40"/>
      <c r="AX75" s="40"/>
    </row>
    <row r="76" spans="2:50" ht="15">
      <c r="B76" s="20"/>
      <c r="C76" s="20"/>
      <c r="AC76" s="63" t="s">
        <v>200</v>
      </c>
      <c r="AD76" s="64" t="s">
        <v>87</v>
      </c>
      <c r="AE76" s="64" t="s">
        <v>93</v>
      </c>
      <c r="AF76" s="65">
        <v>1</v>
      </c>
      <c r="AG76" s="65">
        <v>0</v>
      </c>
      <c r="AH76" s="65">
        <v>0</v>
      </c>
      <c r="AI76" s="65">
        <v>0</v>
      </c>
      <c r="AJ76" s="65">
        <v>0</v>
      </c>
      <c r="AK76" s="65">
        <v>0</v>
      </c>
      <c r="AL76" s="65">
        <v>0</v>
      </c>
      <c r="AM76" s="65">
        <v>0</v>
      </c>
      <c r="AN76" s="65">
        <v>0</v>
      </c>
      <c r="AO76" s="56">
        <f>2648+220+385+49</f>
        <v>3302</v>
      </c>
      <c r="AP76" s="7"/>
      <c r="AQ76" s="7"/>
      <c r="AR76" s="7"/>
      <c r="AS76" s="7"/>
      <c r="AT76" s="7"/>
      <c r="AU76" s="40"/>
      <c r="AV76" s="74"/>
      <c r="AW76" s="40"/>
      <c r="AX76" s="40"/>
    </row>
    <row r="77" spans="2:50" ht="15">
      <c r="B77" s="20"/>
      <c r="C77" s="20"/>
      <c r="AC77" s="63" t="s">
        <v>201</v>
      </c>
      <c r="AD77" s="64" t="s">
        <v>87</v>
      </c>
      <c r="AE77" s="64" t="s">
        <v>94</v>
      </c>
      <c r="AF77" s="65">
        <v>1</v>
      </c>
      <c r="AG77" s="65">
        <v>0</v>
      </c>
      <c r="AH77" s="65">
        <v>0</v>
      </c>
      <c r="AI77" s="65">
        <v>0</v>
      </c>
      <c r="AJ77" s="65">
        <v>0</v>
      </c>
      <c r="AK77" s="65">
        <v>0</v>
      </c>
      <c r="AL77" s="65">
        <v>0</v>
      </c>
      <c r="AM77" s="65">
        <v>0</v>
      </c>
      <c r="AN77" s="65">
        <v>0</v>
      </c>
      <c r="AO77" s="56">
        <v>13</v>
      </c>
      <c r="AP77" s="7"/>
      <c r="AQ77" s="7"/>
      <c r="AR77" s="7"/>
      <c r="AS77" s="7"/>
      <c r="AT77" s="7"/>
      <c r="AU77" s="40"/>
      <c r="AV77" s="74"/>
      <c r="AW77" s="40"/>
      <c r="AX77" s="40"/>
    </row>
    <row r="78" spans="2:50" ht="15">
      <c r="B78" s="20"/>
      <c r="C78" s="20"/>
      <c r="AC78" s="63" t="s">
        <v>202</v>
      </c>
      <c r="AD78" s="64" t="s">
        <v>87</v>
      </c>
      <c r="AE78" s="64" t="s">
        <v>95</v>
      </c>
      <c r="AF78" s="65">
        <v>1</v>
      </c>
      <c r="AG78" s="65">
        <v>0</v>
      </c>
      <c r="AH78" s="65">
        <v>0</v>
      </c>
      <c r="AI78" s="65">
        <v>0</v>
      </c>
      <c r="AJ78" s="65">
        <v>0</v>
      </c>
      <c r="AK78" s="65">
        <v>0</v>
      </c>
      <c r="AL78" s="65">
        <v>0</v>
      </c>
      <c r="AM78" s="65">
        <v>0</v>
      </c>
      <c r="AN78" s="65">
        <v>0</v>
      </c>
      <c r="AO78" s="56">
        <v>91</v>
      </c>
      <c r="AP78" s="7"/>
      <c r="AQ78" s="7"/>
      <c r="AR78" s="7"/>
      <c r="AS78" s="7"/>
      <c r="AT78" s="7"/>
      <c r="AU78" s="40"/>
      <c r="AV78" s="74"/>
      <c r="AW78" s="40"/>
      <c r="AX78" s="40"/>
    </row>
    <row r="79" spans="2:50" ht="15">
      <c r="B79" s="20"/>
      <c r="C79" s="20"/>
      <c r="AC79" s="63" t="s">
        <v>203</v>
      </c>
      <c r="AD79" s="64" t="s">
        <v>87</v>
      </c>
      <c r="AE79" s="64" t="s">
        <v>96</v>
      </c>
      <c r="AF79" s="65">
        <v>1</v>
      </c>
      <c r="AG79" s="65">
        <v>0</v>
      </c>
      <c r="AH79" s="65">
        <v>0</v>
      </c>
      <c r="AI79" s="65">
        <v>0</v>
      </c>
      <c r="AJ79" s="65">
        <v>0</v>
      </c>
      <c r="AK79" s="65">
        <v>0</v>
      </c>
      <c r="AL79" s="65">
        <v>0</v>
      </c>
      <c r="AM79" s="65">
        <v>0</v>
      </c>
      <c r="AN79" s="65">
        <v>0</v>
      </c>
      <c r="AO79" s="56">
        <v>209</v>
      </c>
      <c r="AP79" s="7"/>
      <c r="AQ79" s="7"/>
      <c r="AR79" s="7"/>
      <c r="AS79" s="7"/>
      <c r="AT79" s="7"/>
      <c r="AU79" s="40"/>
      <c r="AV79" s="74"/>
      <c r="AW79" s="40"/>
      <c r="AX79" s="40"/>
    </row>
    <row r="80" spans="2:50" ht="15">
      <c r="B80" s="20"/>
      <c r="C80" s="20"/>
      <c r="AC80" s="63" t="s">
        <v>204</v>
      </c>
      <c r="AD80" s="64" t="s">
        <v>97</v>
      </c>
      <c r="AE80" s="64" t="s">
        <v>98</v>
      </c>
      <c r="AF80" s="65">
        <v>1</v>
      </c>
      <c r="AG80" s="65">
        <v>0</v>
      </c>
      <c r="AH80" s="65">
        <v>0</v>
      </c>
      <c r="AI80" s="65">
        <v>0</v>
      </c>
      <c r="AJ80" s="65">
        <v>0</v>
      </c>
      <c r="AK80" s="65">
        <v>0</v>
      </c>
      <c r="AL80" s="65">
        <v>0</v>
      </c>
      <c r="AM80" s="65">
        <v>0</v>
      </c>
      <c r="AN80" s="65">
        <v>0</v>
      </c>
      <c r="AO80" s="56">
        <v>70</v>
      </c>
      <c r="AP80" s="7"/>
      <c r="AQ80" s="7"/>
      <c r="AR80" s="7"/>
      <c r="AS80" s="7"/>
      <c r="AT80" s="7"/>
      <c r="AU80" s="40"/>
      <c r="AV80" s="74"/>
      <c r="AW80" s="40"/>
      <c r="AX80" s="40"/>
    </row>
    <row r="81" spans="2:50" ht="15">
      <c r="B81" s="20"/>
      <c r="C81" s="20"/>
      <c r="AC81" s="63" t="s">
        <v>205</v>
      </c>
      <c r="AD81" s="64" t="s">
        <v>97</v>
      </c>
      <c r="AE81" s="64" t="s">
        <v>99</v>
      </c>
      <c r="AF81" s="65">
        <v>1</v>
      </c>
      <c r="AG81" s="65">
        <v>0</v>
      </c>
      <c r="AH81" s="65">
        <v>0</v>
      </c>
      <c r="AI81" s="65">
        <v>0</v>
      </c>
      <c r="AJ81" s="65">
        <v>0</v>
      </c>
      <c r="AK81" s="65">
        <v>0</v>
      </c>
      <c r="AL81" s="65">
        <v>0</v>
      </c>
      <c r="AM81" s="65">
        <v>0</v>
      </c>
      <c r="AN81" s="65">
        <v>0</v>
      </c>
      <c r="AO81" s="56">
        <v>276</v>
      </c>
      <c r="AP81" s="7"/>
      <c r="AQ81" s="7"/>
      <c r="AR81" s="7"/>
      <c r="AS81" s="7"/>
      <c r="AT81" s="7"/>
      <c r="AU81" s="40"/>
      <c r="AV81" s="74"/>
      <c r="AW81" s="40"/>
      <c r="AX81" s="40"/>
    </row>
    <row r="82" spans="2:50" ht="15">
      <c r="B82" s="20"/>
      <c r="C82" s="20"/>
      <c r="AC82" s="63" t="s">
        <v>206</v>
      </c>
      <c r="AD82" s="64" t="s">
        <v>100</v>
      </c>
      <c r="AE82" s="64" t="s">
        <v>101</v>
      </c>
      <c r="AF82" s="65">
        <v>1</v>
      </c>
      <c r="AG82" s="65">
        <v>0</v>
      </c>
      <c r="AH82" s="65">
        <v>0</v>
      </c>
      <c r="AI82" s="65">
        <v>0</v>
      </c>
      <c r="AJ82" s="65">
        <v>0</v>
      </c>
      <c r="AK82" s="65">
        <v>1</v>
      </c>
      <c r="AL82" s="65">
        <v>1</v>
      </c>
      <c r="AM82" s="65">
        <v>0</v>
      </c>
      <c r="AN82" s="65">
        <v>0</v>
      </c>
      <c r="AO82" s="56">
        <v>434</v>
      </c>
      <c r="AP82" s="7"/>
      <c r="AQ82" s="7"/>
      <c r="AR82" s="7"/>
      <c r="AS82" s="7"/>
      <c r="AT82" s="7"/>
      <c r="AU82" s="40"/>
      <c r="AV82" s="74"/>
      <c r="AW82" s="40"/>
      <c r="AX82" s="40"/>
    </row>
    <row r="83" spans="2:50" ht="15">
      <c r="B83" s="20"/>
      <c r="C83" s="20"/>
      <c r="AC83" s="63" t="s">
        <v>207</v>
      </c>
      <c r="AD83" s="64" t="s">
        <v>100</v>
      </c>
      <c r="AE83" s="64" t="s">
        <v>102</v>
      </c>
      <c r="AF83" s="65">
        <v>1</v>
      </c>
      <c r="AG83" s="65">
        <v>0</v>
      </c>
      <c r="AH83" s="65">
        <v>0</v>
      </c>
      <c r="AI83" s="65">
        <v>0</v>
      </c>
      <c r="AJ83" s="65">
        <v>0</v>
      </c>
      <c r="AK83" s="65">
        <v>1</v>
      </c>
      <c r="AL83" s="65">
        <v>1</v>
      </c>
      <c r="AM83" s="65">
        <v>0</v>
      </c>
      <c r="AN83" s="65">
        <v>0</v>
      </c>
      <c r="AO83" s="56"/>
      <c r="AP83" s="7"/>
      <c r="AQ83" s="7"/>
      <c r="AR83" s="7"/>
      <c r="AS83" s="7"/>
      <c r="AT83" s="7"/>
      <c r="AU83" s="40"/>
      <c r="AV83" s="74"/>
      <c r="AW83" s="40"/>
      <c r="AX83" s="40"/>
    </row>
    <row r="84" spans="2:50" ht="15">
      <c r="B84" s="20"/>
      <c r="C84" s="20"/>
      <c r="AC84" s="63" t="s">
        <v>208</v>
      </c>
      <c r="AD84" s="64" t="s">
        <v>100</v>
      </c>
      <c r="AE84" s="64" t="s">
        <v>103</v>
      </c>
      <c r="AF84" s="65">
        <v>1</v>
      </c>
      <c r="AG84" s="65">
        <v>0</v>
      </c>
      <c r="AH84" s="65">
        <v>0</v>
      </c>
      <c r="AI84" s="65">
        <v>0</v>
      </c>
      <c r="AJ84" s="65">
        <v>0</v>
      </c>
      <c r="AK84" s="65">
        <v>1</v>
      </c>
      <c r="AL84" s="65">
        <v>1</v>
      </c>
      <c r="AM84" s="65">
        <v>0</v>
      </c>
      <c r="AN84" s="65">
        <v>0</v>
      </c>
      <c r="AO84" s="56"/>
      <c r="AP84" s="7"/>
      <c r="AQ84" s="7"/>
      <c r="AR84" s="7"/>
      <c r="AS84" s="7"/>
      <c r="AT84" s="7"/>
      <c r="AU84" s="40"/>
      <c r="AV84" s="74"/>
      <c r="AW84" s="40"/>
      <c r="AX84" s="40"/>
    </row>
    <row r="85" spans="2:50" ht="15">
      <c r="B85" s="20"/>
      <c r="C85" s="20"/>
      <c r="AC85" s="63" t="s">
        <v>209</v>
      </c>
      <c r="AD85" s="64" t="s">
        <v>100</v>
      </c>
      <c r="AE85" s="64" t="s">
        <v>104</v>
      </c>
      <c r="AF85" s="65">
        <v>1</v>
      </c>
      <c r="AG85" s="65">
        <v>0</v>
      </c>
      <c r="AH85" s="65">
        <v>0</v>
      </c>
      <c r="AI85" s="65">
        <v>0</v>
      </c>
      <c r="AJ85" s="65">
        <v>0</v>
      </c>
      <c r="AK85" s="65">
        <v>1</v>
      </c>
      <c r="AL85" s="65">
        <v>1</v>
      </c>
      <c r="AM85" s="65">
        <v>0</v>
      </c>
      <c r="AN85" s="65">
        <v>0</v>
      </c>
      <c r="AO85" s="56">
        <v>1</v>
      </c>
      <c r="AP85" s="7"/>
      <c r="AQ85" s="7"/>
      <c r="AR85" s="7"/>
      <c r="AS85" s="7"/>
      <c r="AT85" s="7">
        <v>7</v>
      </c>
      <c r="AU85" s="40"/>
      <c r="AV85" s="74"/>
      <c r="AW85" s="40"/>
      <c r="AX85" s="40"/>
    </row>
    <row r="86" spans="2:50" ht="15">
      <c r="B86" s="20"/>
      <c r="C86" s="20"/>
      <c r="AC86" s="63" t="s">
        <v>210</v>
      </c>
      <c r="AD86" s="64" t="s">
        <v>100</v>
      </c>
      <c r="AE86" s="64" t="s">
        <v>105</v>
      </c>
      <c r="AF86" s="65">
        <v>1</v>
      </c>
      <c r="AG86" s="65">
        <v>0</v>
      </c>
      <c r="AH86" s="65">
        <v>0</v>
      </c>
      <c r="AI86" s="65">
        <v>0</v>
      </c>
      <c r="AJ86" s="65">
        <v>0</v>
      </c>
      <c r="AK86" s="65">
        <v>1</v>
      </c>
      <c r="AL86" s="65">
        <v>1</v>
      </c>
      <c r="AM86" s="65">
        <v>0</v>
      </c>
      <c r="AN86" s="65">
        <v>0</v>
      </c>
      <c r="AO86" s="56">
        <v>1</v>
      </c>
      <c r="AP86" s="7"/>
      <c r="AQ86" s="7"/>
      <c r="AR86" s="7"/>
      <c r="AS86" s="7"/>
      <c r="AT86" s="7">
        <v>5540</v>
      </c>
      <c r="AU86" s="40"/>
      <c r="AV86" s="74"/>
      <c r="AW86" s="40"/>
      <c r="AX86" s="40"/>
    </row>
    <row r="87" spans="2:50" ht="15">
      <c r="B87" s="20"/>
      <c r="C87" s="20"/>
      <c r="AC87" s="63" t="s">
        <v>211</v>
      </c>
      <c r="AD87" s="64" t="s">
        <v>100</v>
      </c>
      <c r="AE87" s="64" t="s">
        <v>106</v>
      </c>
      <c r="AF87" s="65">
        <v>1</v>
      </c>
      <c r="AG87" s="65">
        <v>0</v>
      </c>
      <c r="AH87" s="65">
        <v>0</v>
      </c>
      <c r="AI87" s="65">
        <v>0</v>
      </c>
      <c r="AJ87" s="65">
        <v>0</v>
      </c>
      <c r="AK87" s="65">
        <v>1</v>
      </c>
      <c r="AL87" s="65">
        <v>1</v>
      </c>
      <c r="AM87" s="65">
        <v>0</v>
      </c>
      <c r="AN87" s="65">
        <v>0</v>
      </c>
      <c r="AO87" s="56">
        <v>2</v>
      </c>
      <c r="AP87" s="7"/>
      <c r="AQ87" s="7"/>
      <c r="AR87" s="7"/>
      <c r="AS87" s="7"/>
      <c r="AT87" s="56">
        <v>496</v>
      </c>
      <c r="AU87" s="40"/>
      <c r="AV87" s="74"/>
      <c r="AW87" s="40"/>
      <c r="AX87" s="40"/>
    </row>
    <row r="88" spans="2:50" ht="15">
      <c r="B88" s="20"/>
      <c r="C88" s="20"/>
      <c r="AC88" s="63" t="s">
        <v>212</v>
      </c>
      <c r="AD88" s="64" t="s">
        <v>100</v>
      </c>
      <c r="AE88" s="64" t="s">
        <v>107</v>
      </c>
      <c r="AF88" s="65">
        <v>1</v>
      </c>
      <c r="AG88" s="65">
        <v>0</v>
      </c>
      <c r="AH88" s="65">
        <v>0</v>
      </c>
      <c r="AI88" s="65">
        <v>0</v>
      </c>
      <c r="AJ88" s="65">
        <v>0</v>
      </c>
      <c r="AK88" s="65">
        <v>1</v>
      </c>
      <c r="AL88" s="65">
        <v>1</v>
      </c>
      <c r="AM88" s="65">
        <v>0</v>
      </c>
      <c r="AN88" s="65">
        <v>0</v>
      </c>
      <c r="AO88" s="56">
        <v>1</v>
      </c>
      <c r="AP88" s="7"/>
      <c r="AQ88" s="7"/>
      <c r="AR88" s="7"/>
      <c r="AS88" s="7"/>
      <c r="AT88" s="56">
        <v>5058</v>
      </c>
      <c r="AU88" s="40"/>
      <c r="AV88" s="74"/>
      <c r="AW88" s="40"/>
      <c r="AX88" s="40"/>
    </row>
    <row r="89" spans="2:50" ht="15">
      <c r="B89" s="20"/>
      <c r="C89" s="20"/>
      <c r="AC89" s="63" t="s">
        <v>213</v>
      </c>
      <c r="AD89" s="64" t="s">
        <v>100</v>
      </c>
      <c r="AE89" s="64" t="s">
        <v>108</v>
      </c>
      <c r="AF89" s="65">
        <v>1</v>
      </c>
      <c r="AG89" s="65">
        <v>0</v>
      </c>
      <c r="AH89" s="65">
        <v>0</v>
      </c>
      <c r="AI89" s="65">
        <v>0</v>
      </c>
      <c r="AJ89" s="65">
        <v>0</v>
      </c>
      <c r="AK89" s="65">
        <v>1</v>
      </c>
      <c r="AL89" s="65">
        <v>1</v>
      </c>
      <c r="AM89" s="65">
        <v>0</v>
      </c>
      <c r="AN89" s="65">
        <v>0</v>
      </c>
      <c r="AO89" s="56">
        <v>8</v>
      </c>
      <c r="AP89" s="7"/>
      <c r="AQ89" s="7"/>
      <c r="AR89" s="7"/>
      <c r="AS89" s="7"/>
      <c r="AT89" s="7"/>
      <c r="AU89" s="40"/>
      <c r="AV89" s="74"/>
      <c r="AW89" s="40"/>
      <c r="AX89" s="40"/>
    </row>
    <row r="90" spans="2:50" ht="15">
      <c r="B90" s="20"/>
      <c r="C90" s="20"/>
      <c r="AC90" s="63" t="s">
        <v>214</v>
      </c>
      <c r="AD90" s="64" t="s">
        <v>100</v>
      </c>
      <c r="AE90" s="64" t="s">
        <v>109</v>
      </c>
      <c r="AF90" s="65">
        <v>1</v>
      </c>
      <c r="AG90" s="65">
        <v>0</v>
      </c>
      <c r="AH90" s="65">
        <v>0</v>
      </c>
      <c r="AI90" s="65">
        <v>0</v>
      </c>
      <c r="AJ90" s="65">
        <v>0</v>
      </c>
      <c r="AK90" s="65">
        <v>1</v>
      </c>
      <c r="AL90" s="65">
        <v>1</v>
      </c>
      <c r="AM90" s="65">
        <v>0</v>
      </c>
      <c r="AN90" s="65">
        <v>0</v>
      </c>
      <c r="AO90" s="56">
        <v>11</v>
      </c>
      <c r="AP90" s="7"/>
      <c r="AQ90" s="7"/>
      <c r="AR90" s="7"/>
      <c r="AS90" s="7"/>
      <c r="AT90" s="7"/>
      <c r="AU90" s="40"/>
      <c r="AV90" s="74"/>
      <c r="AW90" s="40"/>
      <c r="AX90" s="40"/>
    </row>
    <row r="91" spans="2:50" ht="15">
      <c r="B91" s="20"/>
      <c r="C91" s="20"/>
      <c r="AC91" s="63" t="s">
        <v>215</v>
      </c>
      <c r="AD91" s="64" t="s">
        <v>100</v>
      </c>
      <c r="AE91" s="64" t="s">
        <v>110</v>
      </c>
      <c r="AF91" s="65">
        <v>1</v>
      </c>
      <c r="AG91" s="65">
        <v>0</v>
      </c>
      <c r="AH91" s="65">
        <v>0</v>
      </c>
      <c r="AI91" s="65">
        <v>0</v>
      </c>
      <c r="AJ91" s="65">
        <v>0</v>
      </c>
      <c r="AK91" s="65">
        <v>1</v>
      </c>
      <c r="AL91" s="65">
        <v>1</v>
      </c>
      <c r="AM91" s="65">
        <v>0</v>
      </c>
      <c r="AN91" s="65">
        <v>0</v>
      </c>
      <c r="AO91" s="56"/>
      <c r="AP91" s="7"/>
      <c r="AQ91" s="7"/>
      <c r="AR91" s="7"/>
      <c r="AS91" s="7"/>
      <c r="AT91" s="7">
        <v>11</v>
      </c>
      <c r="AU91" s="40"/>
      <c r="AV91" s="74"/>
      <c r="AW91" s="40"/>
      <c r="AX91" s="40"/>
    </row>
    <row r="92" spans="2:50" ht="15">
      <c r="B92" s="20"/>
      <c r="C92" s="20"/>
      <c r="AC92" s="63" t="s">
        <v>216</v>
      </c>
      <c r="AD92" s="64" t="s">
        <v>100</v>
      </c>
      <c r="AE92" s="64" t="s">
        <v>111</v>
      </c>
      <c r="AF92" s="65">
        <v>1</v>
      </c>
      <c r="AG92" s="65">
        <v>0</v>
      </c>
      <c r="AH92" s="65">
        <v>0</v>
      </c>
      <c r="AI92" s="65">
        <v>0</v>
      </c>
      <c r="AJ92" s="65">
        <v>0</v>
      </c>
      <c r="AK92" s="65">
        <v>1</v>
      </c>
      <c r="AL92" s="65">
        <v>1</v>
      </c>
      <c r="AM92" s="65">
        <v>0</v>
      </c>
      <c r="AN92" s="65">
        <v>0</v>
      </c>
      <c r="AO92" s="56">
        <v>13</v>
      </c>
      <c r="AP92" s="7"/>
      <c r="AQ92" s="7"/>
      <c r="AR92" s="7"/>
      <c r="AS92" s="7"/>
      <c r="AT92" s="7"/>
      <c r="AU92" s="40"/>
      <c r="AV92" s="74"/>
      <c r="AW92" s="40"/>
      <c r="AX92" s="40"/>
    </row>
    <row r="93" spans="2:50" ht="15">
      <c r="B93" s="20"/>
      <c r="C93" s="20"/>
      <c r="AC93" s="63" t="s">
        <v>217</v>
      </c>
      <c r="AD93" s="64" t="s">
        <v>100</v>
      </c>
      <c r="AE93" s="64" t="s">
        <v>112</v>
      </c>
      <c r="AF93" s="65">
        <v>1</v>
      </c>
      <c r="AG93" s="65">
        <v>0</v>
      </c>
      <c r="AH93" s="65">
        <v>0</v>
      </c>
      <c r="AI93" s="65">
        <v>0</v>
      </c>
      <c r="AJ93" s="65">
        <v>0</v>
      </c>
      <c r="AK93" s="65">
        <v>1</v>
      </c>
      <c r="AL93" s="65">
        <v>1</v>
      </c>
      <c r="AM93" s="65">
        <v>0</v>
      </c>
      <c r="AN93" s="65">
        <v>0</v>
      </c>
      <c r="AO93" s="56">
        <v>43</v>
      </c>
      <c r="AP93" s="7"/>
      <c r="AQ93" s="7"/>
      <c r="AR93" s="7"/>
      <c r="AS93" s="7"/>
      <c r="AT93" s="7"/>
      <c r="AU93" s="40"/>
      <c r="AV93" s="74"/>
      <c r="AW93" s="40"/>
      <c r="AX93" s="40"/>
    </row>
    <row r="94" spans="2:50" ht="15">
      <c r="B94" s="20"/>
      <c r="C94" s="20"/>
      <c r="AC94" s="63" t="s">
        <v>218</v>
      </c>
      <c r="AD94" s="64" t="s">
        <v>113</v>
      </c>
      <c r="AE94" s="64" t="s">
        <v>114</v>
      </c>
      <c r="AF94" s="65">
        <v>1</v>
      </c>
      <c r="AG94" s="65">
        <v>0</v>
      </c>
      <c r="AH94" s="65">
        <v>0</v>
      </c>
      <c r="AI94" s="65">
        <v>0</v>
      </c>
      <c r="AJ94" s="65">
        <v>0</v>
      </c>
      <c r="AK94" s="65">
        <v>0</v>
      </c>
      <c r="AL94" s="65">
        <v>0</v>
      </c>
      <c r="AM94" s="65">
        <v>0</v>
      </c>
      <c r="AN94" s="65">
        <v>0</v>
      </c>
      <c r="AO94" s="56">
        <v>4</v>
      </c>
      <c r="AP94" s="7"/>
      <c r="AQ94" s="7"/>
      <c r="AR94" s="7"/>
      <c r="AS94" s="7"/>
      <c r="AT94" s="7"/>
      <c r="AU94" s="40"/>
      <c r="AV94" s="74"/>
      <c r="AW94" s="40"/>
      <c r="AX94" s="40"/>
    </row>
    <row r="95" spans="2:50" ht="15">
      <c r="B95" s="20"/>
      <c r="C95" s="20"/>
      <c r="AC95" s="63" t="s">
        <v>219</v>
      </c>
      <c r="AD95" s="64" t="s">
        <v>113</v>
      </c>
      <c r="AE95" s="64" t="s">
        <v>115</v>
      </c>
      <c r="AF95" s="65">
        <v>1</v>
      </c>
      <c r="AG95" s="65">
        <v>0</v>
      </c>
      <c r="AH95" s="65">
        <v>0</v>
      </c>
      <c r="AI95" s="65">
        <v>0</v>
      </c>
      <c r="AJ95" s="65">
        <v>0</v>
      </c>
      <c r="AK95" s="65">
        <v>0</v>
      </c>
      <c r="AL95" s="65">
        <v>0</v>
      </c>
      <c r="AM95" s="65">
        <v>0</v>
      </c>
      <c r="AN95" s="65">
        <v>0</v>
      </c>
      <c r="AO95" s="56">
        <v>428</v>
      </c>
      <c r="AP95" s="7"/>
      <c r="AQ95" s="7"/>
      <c r="AR95" s="7"/>
      <c r="AS95" s="7"/>
      <c r="AT95" s="7"/>
      <c r="AU95" s="40"/>
      <c r="AV95" s="74"/>
      <c r="AW95" s="40"/>
      <c r="AX95" s="40"/>
    </row>
    <row r="96" spans="2:50" ht="15">
      <c r="B96" s="20"/>
      <c r="C96" s="20"/>
      <c r="AC96" s="63" t="s">
        <v>220</v>
      </c>
      <c r="AD96" s="64" t="s">
        <v>113</v>
      </c>
      <c r="AE96" s="64" t="s">
        <v>116</v>
      </c>
      <c r="AF96" s="65">
        <v>1</v>
      </c>
      <c r="AG96" s="65">
        <v>0</v>
      </c>
      <c r="AH96" s="65">
        <v>0</v>
      </c>
      <c r="AI96" s="65">
        <v>0</v>
      </c>
      <c r="AJ96" s="65">
        <v>0</v>
      </c>
      <c r="AK96" s="65">
        <v>0</v>
      </c>
      <c r="AL96" s="65">
        <v>0</v>
      </c>
      <c r="AM96" s="65">
        <v>0</v>
      </c>
      <c r="AN96" s="65">
        <v>0</v>
      </c>
      <c r="AO96" s="56">
        <v>8</v>
      </c>
      <c r="AP96" s="7"/>
      <c r="AQ96" s="7"/>
      <c r="AR96" s="7"/>
      <c r="AS96" s="7"/>
      <c r="AT96" s="7"/>
      <c r="AU96" s="40"/>
      <c r="AV96" s="74"/>
      <c r="AW96" s="40"/>
      <c r="AX96" s="40"/>
    </row>
    <row r="97" spans="2:50" ht="15">
      <c r="B97" s="20"/>
      <c r="C97" s="20"/>
      <c r="AC97" s="63" t="s">
        <v>221</v>
      </c>
      <c r="AD97" s="64" t="s">
        <v>113</v>
      </c>
      <c r="AE97" s="64" t="s">
        <v>117</v>
      </c>
      <c r="AF97" s="65">
        <v>1</v>
      </c>
      <c r="AG97" s="65">
        <v>0</v>
      </c>
      <c r="AH97" s="65">
        <v>0</v>
      </c>
      <c r="AI97" s="65">
        <v>0</v>
      </c>
      <c r="AJ97" s="65">
        <v>0</v>
      </c>
      <c r="AK97" s="65">
        <v>0</v>
      </c>
      <c r="AL97" s="65">
        <v>0</v>
      </c>
      <c r="AM97" s="65">
        <v>0</v>
      </c>
      <c r="AN97" s="65">
        <v>0</v>
      </c>
      <c r="AO97" s="56">
        <v>21</v>
      </c>
      <c r="AP97" s="7"/>
      <c r="AQ97" s="7"/>
      <c r="AR97" s="7"/>
      <c r="AS97" s="7"/>
      <c r="AT97" s="7"/>
      <c r="AU97" s="40"/>
      <c r="AV97" s="74"/>
      <c r="AW97" s="40"/>
      <c r="AX97" s="40"/>
    </row>
    <row r="98" spans="2:50" ht="15">
      <c r="B98" s="20"/>
      <c r="C98" s="20"/>
      <c r="AC98" s="63" t="s">
        <v>222</v>
      </c>
      <c r="AD98" s="64" t="s">
        <v>113</v>
      </c>
      <c r="AE98" s="64" t="s">
        <v>118</v>
      </c>
      <c r="AF98" s="65">
        <v>1</v>
      </c>
      <c r="AG98" s="65">
        <v>0</v>
      </c>
      <c r="AH98" s="65">
        <v>0</v>
      </c>
      <c r="AI98" s="65">
        <v>0</v>
      </c>
      <c r="AJ98" s="65">
        <v>0</v>
      </c>
      <c r="AK98" s="65">
        <v>0</v>
      </c>
      <c r="AL98" s="65">
        <v>0</v>
      </c>
      <c r="AM98" s="65">
        <v>0</v>
      </c>
      <c r="AN98" s="65">
        <v>0</v>
      </c>
      <c r="AO98" s="56">
        <v>86</v>
      </c>
      <c r="AP98" s="7"/>
      <c r="AQ98" s="7"/>
      <c r="AR98" s="7"/>
      <c r="AS98" s="7"/>
      <c r="AT98" s="7"/>
      <c r="AU98" s="40"/>
      <c r="AV98" s="74"/>
      <c r="AW98" s="40"/>
      <c r="AX98" s="40"/>
    </row>
    <row r="99" spans="2:50" ht="15">
      <c r="B99" s="20"/>
      <c r="C99" s="20"/>
      <c r="AC99" s="63" t="s">
        <v>223</v>
      </c>
      <c r="AD99" s="64" t="s">
        <v>113</v>
      </c>
      <c r="AE99" s="64" t="s">
        <v>119</v>
      </c>
      <c r="AF99" s="65">
        <v>1</v>
      </c>
      <c r="AG99" s="65">
        <v>0</v>
      </c>
      <c r="AH99" s="65">
        <v>0</v>
      </c>
      <c r="AI99" s="65">
        <v>0</v>
      </c>
      <c r="AJ99" s="65">
        <v>0</v>
      </c>
      <c r="AK99" s="65">
        <v>0</v>
      </c>
      <c r="AL99" s="65">
        <v>0</v>
      </c>
      <c r="AM99" s="65">
        <v>0</v>
      </c>
      <c r="AN99" s="65">
        <v>0</v>
      </c>
      <c r="AO99" s="56">
        <v>308</v>
      </c>
      <c r="AP99" s="7"/>
      <c r="AQ99" s="7"/>
      <c r="AR99" s="7"/>
      <c r="AS99" s="7"/>
      <c r="AT99" s="7"/>
      <c r="AU99" s="40"/>
      <c r="AV99" s="74"/>
      <c r="AW99" s="40"/>
      <c r="AX99" s="40"/>
    </row>
    <row r="100" spans="2:50" ht="15">
      <c r="B100" s="20"/>
      <c r="C100" s="20"/>
      <c r="AC100" s="63" t="s">
        <v>224</v>
      </c>
      <c r="AD100" s="64" t="s">
        <v>113</v>
      </c>
      <c r="AE100" s="64" t="s">
        <v>120</v>
      </c>
      <c r="AF100" s="65">
        <v>1</v>
      </c>
      <c r="AG100" s="65">
        <v>0</v>
      </c>
      <c r="AH100" s="65">
        <v>0</v>
      </c>
      <c r="AI100" s="65">
        <v>0</v>
      </c>
      <c r="AJ100" s="65">
        <v>0</v>
      </c>
      <c r="AK100" s="65">
        <v>0</v>
      </c>
      <c r="AL100" s="65">
        <v>0</v>
      </c>
      <c r="AM100" s="65">
        <v>0</v>
      </c>
      <c r="AN100" s="65">
        <v>0</v>
      </c>
      <c r="AO100" s="56">
        <v>84</v>
      </c>
      <c r="AP100" s="7"/>
      <c r="AQ100" s="7"/>
      <c r="AR100" s="7"/>
      <c r="AS100" s="7"/>
      <c r="AT100" s="7"/>
      <c r="AU100" s="40"/>
      <c r="AV100" s="74"/>
      <c r="AW100" s="40"/>
      <c r="AX100" s="40"/>
    </row>
    <row r="101" spans="2:50" ht="15">
      <c r="B101" s="20"/>
      <c r="C101" s="20"/>
      <c r="AC101" s="63" t="s">
        <v>225</v>
      </c>
      <c r="AD101" s="64" t="s">
        <v>113</v>
      </c>
      <c r="AE101" s="64" t="s">
        <v>121</v>
      </c>
      <c r="AF101" s="65">
        <v>1</v>
      </c>
      <c r="AG101" s="65">
        <v>0</v>
      </c>
      <c r="AH101" s="65">
        <v>0</v>
      </c>
      <c r="AI101" s="65">
        <v>0</v>
      </c>
      <c r="AJ101" s="65">
        <v>0</v>
      </c>
      <c r="AK101" s="65">
        <v>0</v>
      </c>
      <c r="AL101" s="65">
        <v>0</v>
      </c>
      <c r="AM101" s="65">
        <v>0</v>
      </c>
      <c r="AN101" s="65">
        <v>0</v>
      </c>
      <c r="AO101" s="56">
        <v>405</v>
      </c>
      <c r="AP101" s="7"/>
      <c r="AQ101" s="7"/>
      <c r="AR101" s="7"/>
      <c r="AS101" s="7"/>
      <c r="AT101" s="7"/>
      <c r="AU101" s="40"/>
      <c r="AV101" s="74"/>
      <c r="AW101" s="40"/>
      <c r="AX101" s="40"/>
    </row>
    <row r="102" spans="2:50" ht="15">
      <c r="B102" s="20"/>
      <c r="C102" s="20"/>
      <c r="AC102" s="63" t="s">
        <v>226</v>
      </c>
      <c r="AD102" s="64" t="s">
        <v>113</v>
      </c>
      <c r="AE102" s="64" t="s">
        <v>122</v>
      </c>
      <c r="AF102" s="65">
        <v>1</v>
      </c>
      <c r="AG102" s="65">
        <v>0</v>
      </c>
      <c r="AH102" s="65">
        <v>0</v>
      </c>
      <c r="AI102" s="65">
        <v>0</v>
      </c>
      <c r="AJ102" s="65">
        <v>0</v>
      </c>
      <c r="AK102" s="65">
        <v>0</v>
      </c>
      <c r="AL102" s="65">
        <v>0</v>
      </c>
      <c r="AM102" s="65">
        <v>0</v>
      </c>
      <c r="AN102" s="65">
        <v>0</v>
      </c>
      <c r="AO102" s="56">
        <v>137</v>
      </c>
      <c r="AP102" s="7"/>
      <c r="AQ102" s="7"/>
      <c r="AR102" s="7"/>
      <c r="AS102" s="7"/>
      <c r="AT102" s="7"/>
      <c r="AU102" s="40"/>
      <c r="AV102" s="74"/>
      <c r="AW102" s="40"/>
      <c r="AX102" s="40"/>
    </row>
    <row r="103" spans="2:50" ht="15">
      <c r="B103" s="20"/>
      <c r="C103" s="20"/>
      <c r="AC103" s="63" t="s">
        <v>227</v>
      </c>
      <c r="AD103" s="64" t="s">
        <v>113</v>
      </c>
      <c r="AE103" s="64" t="s">
        <v>123</v>
      </c>
      <c r="AF103" s="65">
        <v>1</v>
      </c>
      <c r="AG103" s="65">
        <v>0</v>
      </c>
      <c r="AH103" s="65">
        <v>0</v>
      </c>
      <c r="AI103" s="65">
        <v>0</v>
      </c>
      <c r="AJ103" s="65">
        <v>0</v>
      </c>
      <c r="AK103" s="65">
        <v>0</v>
      </c>
      <c r="AL103" s="65">
        <v>0</v>
      </c>
      <c r="AM103" s="65">
        <v>0</v>
      </c>
      <c r="AN103" s="65">
        <v>0</v>
      </c>
      <c r="AO103" s="56">
        <v>107</v>
      </c>
      <c r="AP103" s="7"/>
      <c r="AQ103" s="7"/>
      <c r="AR103" s="7"/>
      <c r="AS103" s="7"/>
      <c r="AT103" s="7"/>
      <c r="AU103" s="40"/>
      <c r="AV103" s="74"/>
      <c r="AW103" s="40"/>
      <c r="AX103" s="40"/>
    </row>
    <row r="104" spans="2:50" ht="15">
      <c r="B104" s="20"/>
      <c r="C104" s="20"/>
      <c r="AC104" s="63" t="s">
        <v>228</v>
      </c>
      <c r="AD104" s="64" t="s">
        <v>124</v>
      </c>
      <c r="AE104" s="64" t="s">
        <v>125</v>
      </c>
      <c r="AF104" s="65">
        <v>1</v>
      </c>
      <c r="AG104" s="65">
        <v>0</v>
      </c>
      <c r="AH104" s="65">
        <v>0</v>
      </c>
      <c r="AI104" s="65">
        <v>0</v>
      </c>
      <c r="AJ104" s="65">
        <v>0</v>
      </c>
      <c r="AK104" s="65">
        <v>0</v>
      </c>
      <c r="AL104" s="65">
        <v>0</v>
      </c>
      <c r="AM104" s="65">
        <v>0</v>
      </c>
      <c r="AN104" s="65">
        <v>0</v>
      </c>
      <c r="AO104" s="56">
        <v>3158</v>
      </c>
      <c r="AP104" s="7"/>
      <c r="AQ104" s="7"/>
      <c r="AR104" s="7"/>
      <c r="AS104" s="7"/>
      <c r="AT104" s="7"/>
      <c r="AU104" s="40"/>
      <c r="AV104" s="74"/>
      <c r="AW104" s="40"/>
      <c r="AX104" s="40"/>
    </row>
    <row r="105" spans="2:50" ht="15">
      <c r="B105" s="20"/>
      <c r="C105" s="20"/>
      <c r="AC105" s="63" t="s">
        <v>229</v>
      </c>
      <c r="AD105" s="64" t="s">
        <v>124</v>
      </c>
      <c r="AE105" s="64" t="s">
        <v>126</v>
      </c>
      <c r="AF105" s="65">
        <v>1</v>
      </c>
      <c r="AG105" s="65">
        <v>0</v>
      </c>
      <c r="AH105" s="65">
        <v>0</v>
      </c>
      <c r="AI105" s="65">
        <v>0</v>
      </c>
      <c r="AJ105" s="65">
        <v>0</v>
      </c>
      <c r="AK105" s="65">
        <v>0</v>
      </c>
      <c r="AL105" s="65">
        <v>0</v>
      </c>
      <c r="AM105" s="65">
        <v>0</v>
      </c>
      <c r="AN105" s="65">
        <v>0</v>
      </c>
      <c r="AO105" s="56">
        <v>1113</v>
      </c>
      <c r="AP105" s="7"/>
      <c r="AQ105" s="7"/>
      <c r="AR105" s="7"/>
      <c r="AS105" s="7"/>
      <c r="AT105" s="7"/>
      <c r="AU105" s="40"/>
      <c r="AV105" s="74"/>
      <c r="AW105" s="40"/>
      <c r="AX105" s="40"/>
    </row>
    <row r="106" spans="2:50" ht="15">
      <c r="B106" s="20"/>
      <c r="C106" s="20"/>
      <c r="AC106" s="63" t="s">
        <v>230</v>
      </c>
      <c r="AD106" s="64" t="s">
        <v>124</v>
      </c>
      <c r="AE106" s="64" t="s">
        <v>127</v>
      </c>
      <c r="AF106" s="65">
        <v>1</v>
      </c>
      <c r="AG106" s="65">
        <v>0</v>
      </c>
      <c r="AH106" s="65">
        <v>0</v>
      </c>
      <c r="AI106" s="65">
        <v>0</v>
      </c>
      <c r="AJ106" s="65">
        <v>0</v>
      </c>
      <c r="AK106" s="65">
        <v>0</v>
      </c>
      <c r="AL106" s="65">
        <v>0</v>
      </c>
      <c r="AM106" s="65">
        <v>0</v>
      </c>
      <c r="AN106" s="65">
        <v>0</v>
      </c>
      <c r="AO106" s="56">
        <v>91</v>
      </c>
      <c r="AP106" s="7"/>
      <c r="AQ106" s="7"/>
      <c r="AR106" s="7"/>
      <c r="AS106" s="7"/>
      <c r="AT106" s="7"/>
      <c r="AU106" s="40"/>
      <c r="AV106" s="74"/>
      <c r="AW106" s="40"/>
      <c r="AX106" s="40"/>
    </row>
    <row r="107" spans="2:50" ht="15">
      <c r="B107" s="20"/>
      <c r="C107" s="20"/>
      <c r="AC107" s="63" t="s">
        <v>231</v>
      </c>
      <c r="AD107" s="64" t="s">
        <v>124</v>
      </c>
      <c r="AE107" s="64" t="s">
        <v>128</v>
      </c>
      <c r="AF107" s="65">
        <v>1</v>
      </c>
      <c r="AG107" s="65">
        <v>0</v>
      </c>
      <c r="AH107" s="65">
        <v>0</v>
      </c>
      <c r="AI107" s="65">
        <v>0</v>
      </c>
      <c r="AJ107" s="65">
        <v>0</v>
      </c>
      <c r="AK107" s="65">
        <v>0</v>
      </c>
      <c r="AL107" s="65">
        <v>0</v>
      </c>
      <c r="AM107" s="65">
        <v>0</v>
      </c>
      <c r="AN107" s="65">
        <v>0</v>
      </c>
      <c r="AO107" s="56">
        <v>83</v>
      </c>
      <c r="AP107" s="7"/>
      <c r="AQ107" s="7"/>
      <c r="AR107" s="7"/>
      <c r="AS107" s="7"/>
      <c r="AT107" s="7"/>
      <c r="AU107" s="40"/>
      <c r="AV107" s="74"/>
      <c r="AW107" s="40"/>
      <c r="AX107" s="40"/>
    </row>
    <row r="108" spans="2:50" ht="15">
      <c r="B108" s="20"/>
      <c r="C108" s="20"/>
      <c r="AC108" s="63" t="s">
        <v>232</v>
      </c>
      <c r="AD108" s="64" t="s">
        <v>124</v>
      </c>
      <c r="AE108" s="64" t="s">
        <v>129</v>
      </c>
      <c r="AF108" s="65">
        <v>1</v>
      </c>
      <c r="AG108" s="65">
        <v>0</v>
      </c>
      <c r="AH108" s="65">
        <v>0</v>
      </c>
      <c r="AI108" s="65">
        <v>0</v>
      </c>
      <c r="AJ108" s="65">
        <v>0</v>
      </c>
      <c r="AK108" s="65">
        <v>0</v>
      </c>
      <c r="AL108" s="65">
        <v>0</v>
      </c>
      <c r="AM108" s="65">
        <v>0</v>
      </c>
      <c r="AN108" s="65">
        <v>0</v>
      </c>
      <c r="AO108" s="56">
        <v>151</v>
      </c>
      <c r="AP108" s="7"/>
      <c r="AQ108" s="7"/>
      <c r="AR108" s="7"/>
      <c r="AS108" s="7"/>
      <c r="AT108" s="7"/>
      <c r="AU108" s="40"/>
      <c r="AV108" s="74"/>
      <c r="AW108" s="40"/>
      <c r="AX108" s="40"/>
    </row>
    <row r="109" spans="2:50" ht="15">
      <c r="B109" s="20"/>
      <c r="C109" s="20"/>
      <c r="AC109" s="63" t="s">
        <v>233</v>
      </c>
      <c r="AD109" s="64" t="s">
        <v>124</v>
      </c>
      <c r="AE109" s="64" t="s">
        <v>130</v>
      </c>
      <c r="AF109" s="65">
        <v>1</v>
      </c>
      <c r="AG109" s="65">
        <v>0</v>
      </c>
      <c r="AH109" s="65">
        <v>0</v>
      </c>
      <c r="AI109" s="65">
        <v>0</v>
      </c>
      <c r="AJ109" s="65">
        <v>0</v>
      </c>
      <c r="AK109" s="65">
        <v>0</v>
      </c>
      <c r="AL109" s="65">
        <v>0</v>
      </c>
      <c r="AM109" s="65">
        <v>0</v>
      </c>
      <c r="AN109" s="65">
        <v>0</v>
      </c>
      <c r="AO109" s="56">
        <v>91</v>
      </c>
      <c r="AP109" s="7"/>
      <c r="AQ109" s="7"/>
      <c r="AR109" s="7"/>
      <c r="AS109" s="7"/>
      <c r="AT109" s="7"/>
      <c r="AU109" s="40"/>
      <c r="AV109" s="74"/>
      <c r="AW109" s="40"/>
      <c r="AX109" s="40"/>
    </row>
    <row r="110" spans="2:3" ht="14.25">
      <c r="B110" s="20"/>
      <c r="C110" s="20"/>
    </row>
    <row r="111" spans="2:3" ht="14.25">
      <c r="B111" s="20"/>
      <c r="C111" s="20"/>
    </row>
    <row r="112" spans="2:3" ht="14.25">
      <c r="B112" s="20"/>
      <c r="C112" s="20"/>
    </row>
    <row r="113" spans="2:3" ht="14.25">
      <c r="B113" s="20"/>
      <c r="C113" s="20"/>
    </row>
    <row r="114" spans="2:3" ht="14.25">
      <c r="B114" s="20"/>
      <c r="C114" s="20"/>
    </row>
    <row r="115" spans="2:3" ht="14.25">
      <c r="B115" s="20"/>
      <c r="C115" s="20"/>
    </row>
    <row r="116" spans="2:3" ht="14.25">
      <c r="B116" s="20"/>
      <c r="C116" s="20"/>
    </row>
    <row r="117" spans="2:3" ht="14.25">
      <c r="B117" s="20"/>
      <c r="C117" s="20"/>
    </row>
    <row r="118" spans="2:3" ht="14.25">
      <c r="B118" s="20"/>
      <c r="C118" s="20"/>
    </row>
    <row r="119" spans="2:3" ht="14.25">
      <c r="B119" s="20"/>
      <c r="C119" s="20"/>
    </row>
    <row r="120" spans="2:3" ht="14.25">
      <c r="B120" s="20"/>
      <c r="C120" s="20"/>
    </row>
    <row r="121" spans="2:3" ht="14.25">
      <c r="B121" s="20"/>
      <c r="C121" s="20"/>
    </row>
    <row r="122" spans="2:3" ht="14.25">
      <c r="B122" s="20"/>
      <c r="C122" s="20"/>
    </row>
    <row r="123" spans="2:3" ht="14.25">
      <c r="B123" s="20"/>
      <c r="C123" s="20"/>
    </row>
    <row r="124" spans="2:3" ht="14.25">
      <c r="B124" s="20"/>
      <c r="C124" s="20"/>
    </row>
    <row r="125" spans="2:3" ht="14.25">
      <c r="B125" s="20"/>
      <c r="C125" s="20"/>
    </row>
    <row r="126" spans="2:3" ht="14.25">
      <c r="B126" s="20"/>
      <c r="C126" s="20"/>
    </row>
    <row r="127" spans="2:3" ht="14.25">
      <c r="B127" s="20"/>
      <c r="C127" s="20"/>
    </row>
    <row r="128" spans="2:3" ht="14.25">
      <c r="B128" s="20"/>
      <c r="C128" s="20"/>
    </row>
    <row r="129" spans="2:3" ht="14.25">
      <c r="B129" s="20"/>
      <c r="C129" s="20"/>
    </row>
    <row r="130" spans="2:3" ht="14.25">
      <c r="B130" s="20"/>
      <c r="C130" s="20"/>
    </row>
    <row r="131" spans="2:3" ht="14.25">
      <c r="B131" s="20"/>
      <c r="C131" s="20"/>
    </row>
    <row r="132" spans="2:3" ht="14.25">
      <c r="B132" s="20"/>
      <c r="C132" s="20"/>
    </row>
    <row r="133" spans="2:3" ht="14.25">
      <c r="B133" s="20"/>
      <c r="C133" s="20"/>
    </row>
    <row r="134" spans="2:3" ht="14.25">
      <c r="B134" s="20"/>
      <c r="C134" s="20"/>
    </row>
    <row r="135" spans="2:3" ht="14.25">
      <c r="B135" s="20"/>
      <c r="C135" s="20"/>
    </row>
    <row r="136" spans="2:3" ht="14.25">
      <c r="B136" s="20"/>
      <c r="C136" s="20"/>
    </row>
    <row r="137" spans="2:3" ht="14.25">
      <c r="B137" s="20"/>
      <c r="C137" s="20"/>
    </row>
    <row r="138" spans="2:3" ht="14.25">
      <c r="B138" s="20"/>
      <c r="C138" s="20"/>
    </row>
    <row r="139" spans="2:3" ht="14.25">
      <c r="B139" s="20"/>
      <c r="C139" s="20"/>
    </row>
    <row r="140" spans="2:3" ht="14.25">
      <c r="B140" s="20"/>
      <c r="C140" s="20"/>
    </row>
    <row r="141" spans="2:3" ht="14.25">
      <c r="B141" s="20"/>
      <c r="C141" s="20"/>
    </row>
    <row r="142" spans="2:3" ht="14.25">
      <c r="B142" s="20"/>
      <c r="C142" s="20"/>
    </row>
    <row r="143" spans="2:3" ht="14.25">
      <c r="B143" s="20"/>
      <c r="C143" s="20"/>
    </row>
    <row r="144" spans="2:3" ht="14.25">
      <c r="B144" s="20"/>
      <c r="C144" s="20"/>
    </row>
    <row r="145" spans="2:3" ht="14.25">
      <c r="B145" s="20"/>
      <c r="C145" s="20"/>
    </row>
    <row r="146" spans="2:3" ht="14.25">
      <c r="B146" s="20"/>
      <c r="C146" s="20"/>
    </row>
    <row r="147" spans="2:3" ht="14.25">
      <c r="B147" s="20"/>
      <c r="C147" s="20"/>
    </row>
    <row r="148" spans="2:3" ht="14.25">
      <c r="B148" s="20"/>
      <c r="C148" s="20"/>
    </row>
    <row r="149" spans="2:3" ht="14.25">
      <c r="B149" s="20"/>
      <c r="C149" s="20"/>
    </row>
    <row r="150" spans="2:3" ht="14.25">
      <c r="B150" s="20"/>
      <c r="C150" s="20"/>
    </row>
    <row r="151" spans="2:3" ht="14.25">
      <c r="B151" s="20"/>
      <c r="C151" s="20"/>
    </row>
    <row r="152" spans="2:3" ht="14.25">
      <c r="B152" s="20"/>
      <c r="C152" s="20"/>
    </row>
    <row r="153" spans="2:3" ht="14.25">
      <c r="B153" s="20"/>
      <c r="C153" s="20"/>
    </row>
    <row r="154" spans="2:3" ht="14.25">
      <c r="B154" s="20"/>
      <c r="C154" s="20"/>
    </row>
    <row r="155" spans="2:3" ht="14.25">
      <c r="B155" s="20"/>
      <c r="C155" s="20"/>
    </row>
    <row r="156" spans="2:3" ht="14.25">
      <c r="B156" s="20"/>
      <c r="C156" s="20"/>
    </row>
    <row r="157" spans="2:3" ht="14.25">
      <c r="B157" s="20"/>
      <c r="C157" s="20"/>
    </row>
    <row r="158" spans="2:3" ht="14.25">
      <c r="B158" s="20"/>
      <c r="C158" s="20"/>
    </row>
    <row r="159" spans="2:3" ht="14.25">
      <c r="B159" s="20"/>
      <c r="C159" s="20"/>
    </row>
    <row r="160" spans="2:3" ht="14.25">
      <c r="B160" s="20"/>
      <c r="C160" s="20"/>
    </row>
    <row r="161" spans="2:3" ht="14.25">
      <c r="B161" s="20"/>
      <c r="C161" s="20"/>
    </row>
    <row r="162" spans="2:3" ht="14.25">
      <c r="B162" s="20"/>
      <c r="C162" s="20"/>
    </row>
    <row r="163" spans="2:3" ht="14.25">
      <c r="B163" s="20"/>
      <c r="C163" s="20"/>
    </row>
    <row r="164" spans="2:3" ht="14.25">
      <c r="B164" s="20"/>
      <c r="C164" s="20"/>
    </row>
    <row r="165" spans="2:3" ht="14.25">
      <c r="B165" s="20"/>
      <c r="C165" s="20"/>
    </row>
    <row r="166" spans="2:3" ht="14.25">
      <c r="B166" s="20"/>
      <c r="C166" s="20"/>
    </row>
    <row r="167" spans="2:3" ht="14.25">
      <c r="B167" s="20"/>
      <c r="C167" s="20"/>
    </row>
    <row r="168" spans="2:3" ht="14.25">
      <c r="B168" s="20"/>
      <c r="C168" s="20"/>
    </row>
    <row r="169" spans="2:3" ht="14.25">
      <c r="B169" s="20"/>
      <c r="C169" s="20"/>
    </row>
    <row r="170" spans="2:3" ht="14.25">
      <c r="B170" s="20"/>
      <c r="C170" s="20"/>
    </row>
    <row r="171" spans="2:3" ht="14.25">
      <c r="B171" s="20"/>
      <c r="C171" s="20"/>
    </row>
    <row r="172" spans="2:3" ht="14.25">
      <c r="B172" s="20"/>
      <c r="C172" s="20"/>
    </row>
    <row r="173" spans="2:3" ht="14.25">
      <c r="B173" s="20"/>
      <c r="C173" s="20"/>
    </row>
    <row r="174" spans="2:3" ht="14.25">
      <c r="B174" s="20"/>
      <c r="C174" s="20"/>
    </row>
    <row r="175" spans="2:3" ht="14.25">
      <c r="B175" s="20"/>
      <c r="C175" s="20"/>
    </row>
    <row r="176" spans="2:3" ht="14.25">
      <c r="B176" s="20"/>
      <c r="C176" s="20"/>
    </row>
    <row r="177" spans="2:3" ht="14.25">
      <c r="B177" s="20"/>
      <c r="C177" s="20"/>
    </row>
    <row r="178" spans="2:3" ht="14.25">
      <c r="B178" s="20"/>
      <c r="C178" s="20"/>
    </row>
    <row r="179" spans="2:3" ht="14.25">
      <c r="B179" s="20"/>
      <c r="C179" s="20"/>
    </row>
    <row r="180" spans="2:3" ht="14.25">
      <c r="B180" s="20"/>
      <c r="C180" s="20"/>
    </row>
    <row r="181" spans="2:3" ht="14.25">
      <c r="B181" s="20"/>
      <c r="C181" s="20"/>
    </row>
    <row r="182" spans="2:3" ht="14.25">
      <c r="B182" s="20"/>
      <c r="C182" s="20"/>
    </row>
    <row r="183" spans="2:3" ht="14.25">
      <c r="B183" s="20"/>
      <c r="C183" s="20"/>
    </row>
    <row r="184" spans="2:3" ht="14.25">
      <c r="B184" s="20"/>
      <c r="C184" s="20"/>
    </row>
    <row r="185" spans="2:3" ht="14.25">
      <c r="B185" s="20"/>
      <c r="C185" s="20"/>
    </row>
    <row r="186" spans="2:3" ht="14.25">
      <c r="B186" s="20"/>
      <c r="C186" s="20"/>
    </row>
    <row r="187" spans="2:3" ht="14.25">
      <c r="B187" s="20"/>
      <c r="C187" s="20"/>
    </row>
    <row r="188" spans="2:3" ht="14.25">
      <c r="B188" s="20"/>
      <c r="C188" s="20"/>
    </row>
    <row r="189" spans="2:3" ht="14.25">
      <c r="B189" s="20"/>
      <c r="C189" s="20"/>
    </row>
    <row r="190" spans="2:3" ht="14.25">
      <c r="B190" s="20"/>
      <c r="C190" s="20"/>
    </row>
    <row r="191" spans="2:3" ht="14.25">
      <c r="B191" s="20"/>
      <c r="C191" s="20"/>
    </row>
    <row r="192" spans="2:3" ht="14.25">
      <c r="B192" s="20"/>
      <c r="C192" s="20"/>
    </row>
    <row r="193" spans="2:3" ht="14.25">
      <c r="B193" s="20"/>
      <c r="C193" s="20"/>
    </row>
    <row r="194" spans="2:3" ht="14.25">
      <c r="B194" s="20"/>
      <c r="C194" s="20"/>
    </row>
    <row r="195" spans="2:3" ht="14.25">
      <c r="B195" s="20"/>
      <c r="C195" s="20"/>
    </row>
    <row r="196" spans="2:3" ht="14.25">
      <c r="B196" s="20"/>
      <c r="C196" s="20"/>
    </row>
    <row r="197" spans="2:3" ht="14.25">
      <c r="B197" s="20"/>
      <c r="C197" s="20"/>
    </row>
    <row r="198" spans="2:3" ht="14.25">
      <c r="B198" s="20"/>
      <c r="C198" s="20"/>
    </row>
    <row r="199" spans="2:3" ht="14.25">
      <c r="B199" s="20"/>
      <c r="C199" s="20"/>
    </row>
    <row r="200" spans="2:3" ht="14.25">
      <c r="B200" s="20"/>
      <c r="C200" s="20"/>
    </row>
    <row r="201" spans="2:3" ht="14.25">
      <c r="B201" s="20"/>
      <c r="C201" s="20"/>
    </row>
    <row r="202" spans="2:3" ht="14.25">
      <c r="B202" s="20"/>
      <c r="C202" s="20"/>
    </row>
    <row r="203" spans="2:3" ht="14.25">
      <c r="B203" s="20"/>
      <c r="C203" s="20"/>
    </row>
    <row r="204" spans="2:3" ht="14.25">
      <c r="B204" s="20"/>
      <c r="C204" s="20"/>
    </row>
    <row r="205" spans="2:3" ht="14.25">
      <c r="B205" s="20"/>
      <c r="C205" s="20"/>
    </row>
    <row r="206" spans="2:3" ht="14.25">
      <c r="B206" s="20"/>
      <c r="C206" s="20"/>
    </row>
    <row r="207" spans="2:3" ht="14.25">
      <c r="B207" s="20"/>
      <c r="C207" s="20"/>
    </row>
    <row r="208" spans="2:3" ht="14.25">
      <c r="B208" s="20"/>
      <c r="C208" s="20"/>
    </row>
    <row r="209" spans="2:3" ht="14.25">
      <c r="B209" s="20"/>
      <c r="C209" s="20"/>
    </row>
    <row r="210" spans="2:3" ht="14.25">
      <c r="B210" s="20"/>
      <c r="C210" s="20"/>
    </row>
    <row r="211" spans="2:3" ht="14.25">
      <c r="B211" s="20"/>
      <c r="C211" s="20"/>
    </row>
    <row r="212" spans="2:3" ht="14.25">
      <c r="B212" s="20"/>
      <c r="C212" s="20"/>
    </row>
    <row r="213" spans="2:3" ht="14.25">
      <c r="B213" s="20"/>
      <c r="C213" s="20"/>
    </row>
    <row r="214" spans="2:3" ht="14.25">
      <c r="B214" s="20"/>
      <c r="C214" s="20"/>
    </row>
    <row r="215" spans="2:3" ht="14.25">
      <c r="B215" s="20"/>
      <c r="C215" s="20"/>
    </row>
    <row r="216" spans="2:3" ht="14.25">
      <c r="B216" s="20"/>
      <c r="C216" s="20"/>
    </row>
  </sheetData>
  <sheetProtection sheet="1" objects="1" scenarios="1" selectLockedCells="1"/>
  <mergeCells count="11">
    <mergeCell ref="E25:E28"/>
    <mergeCell ref="C25:C28"/>
    <mergeCell ref="E35:F35"/>
    <mergeCell ref="E36:F36"/>
    <mergeCell ref="C36:C39"/>
    <mergeCell ref="C15:C18"/>
    <mergeCell ref="E37:F37"/>
    <mergeCell ref="E38:F38"/>
    <mergeCell ref="E39:F39"/>
    <mergeCell ref="E15:E18"/>
    <mergeCell ref="F5:F6"/>
  </mergeCells>
  <conditionalFormatting sqref="B25 D25">
    <cfRule type="expression" priority="1" dxfId="0" stopIfTrue="1">
      <formula>VLOOKUP($AD$2,$AE$6:$AM$109,8,FALSE)=0</formula>
    </cfRule>
  </conditionalFormatting>
  <conditionalFormatting sqref="B26 D26">
    <cfRule type="expression" priority="2" dxfId="0" stopIfTrue="1">
      <formula>VLOOKUP($AD$2,$AE$6:$AM$109,9,FALSE)=0</formula>
    </cfRule>
  </conditionalFormatting>
  <conditionalFormatting sqref="B27:B28 D27">
    <cfRule type="expression" priority="3" dxfId="0" stopIfTrue="1">
      <formula>VLOOKUP($AD$2,$AE$6:$AN$109,10,FALSE)=0</formula>
    </cfRule>
  </conditionalFormatting>
  <conditionalFormatting sqref="D7:F7 F8:F12 F15:F18 F21:F22 F25:F27">
    <cfRule type="expression" priority="4" dxfId="0" stopIfTrue="1">
      <formula>"VLOOKUP($AB$2;$AC$5:$AK$123;2;false)=1"</formula>
    </cfRule>
  </conditionalFormatting>
  <conditionalFormatting sqref="B7:C7">
    <cfRule type="expression" priority="5" dxfId="0" stopIfTrue="1">
      <formula>"VLOOKUP($AB$2;$AC$5:$AK$123;2;false)=0"</formula>
    </cfRule>
  </conditionalFormatting>
  <conditionalFormatting sqref="B8:E8">
    <cfRule type="expression" priority="6" dxfId="0" stopIfTrue="1">
      <formula>VLOOKUP($AD$2,$AE$6:$AM$109,3,FALSE)=0</formula>
    </cfRule>
  </conditionalFormatting>
  <conditionalFormatting sqref="B9:E9">
    <cfRule type="expression" priority="7" dxfId="0" stopIfTrue="1">
      <formula>VLOOKUP($AD$2,$AE$6:$AM$109,4,FALSE)=0</formula>
    </cfRule>
  </conditionalFormatting>
  <conditionalFormatting sqref="B10:E10">
    <cfRule type="expression" priority="8" dxfId="0" stopIfTrue="1">
      <formula>VLOOKUP($AD$2,$AE$6:$AM$109,5,FALSE)=0</formula>
    </cfRule>
  </conditionalFormatting>
  <conditionalFormatting sqref="B11:E11">
    <cfRule type="expression" priority="9" dxfId="0" stopIfTrue="1">
      <formula>VLOOKUP($AD$2,$AE$6:$AM$109,6,FALSE)=0</formula>
    </cfRule>
  </conditionalFormatting>
  <conditionalFormatting sqref="B12:E12">
    <cfRule type="expression" priority="10" dxfId="0" stopIfTrue="1">
      <formula>VLOOKUP($AD$2,$AE$6:$AM$109,7,FALSE)=0</formula>
    </cfRule>
  </conditionalFormatting>
  <dataValidations count="1">
    <dataValidation type="list" allowBlank="1" showInputMessage="1" showErrorMessage="1" sqref="B3">
      <formula1>$AC$6:$AC$109</formula1>
    </dataValidation>
  </dataValidations>
  <printOptions/>
  <pageMargins left="0.7" right="0.7" top="0.75" bottom="0.75" header="0.3" footer="0.3"/>
  <pageSetup fitToHeight="1" fitToWidth="1" horizontalDpi="600" verticalDpi="600" orientation="landscape" paperSize="9"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MOF</cp:lastModifiedBy>
  <cp:lastPrinted>2010-05-13T09:02:30Z</cp:lastPrinted>
  <dcterms:created xsi:type="dcterms:W3CDTF">2009-12-07T11:57:11Z</dcterms:created>
  <dcterms:modified xsi:type="dcterms:W3CDTF">2010-05-13T09:03:18Z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1032</vt:i4>
  </property>
</Properties>
</file>